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EstaPasta_de_trabalho" defaultThemeVersion="124226"/>
  <bookViews>
    <workbookView xWindow="120" yWindow="240" windowWidth="15480" windowHeight="8265"/>
  </bookViews>
  <sheets>
    <sheet name="Planilha Sintética" sheetId="1" r:id="rId1"/>
    <sheet name="Planilha Analítica" sheetId="2" r:id="rId2"/>
    <sheet name="CRONOGRAMA" sheetId="5" r:id="rId3"/>
  </sheets>
  <definedNames>
    <definedName name="_c">#REF!</definedName>
    <definedName name="_xlnm.Print_Area" localSheetId="2">CRONOGRAMA!$A$1:$AB$29</definedName>
    <definedName name="_xlnm.Print_Area" localSheetId="0">'Planilha Sintética'!$A$1:$G$134</definedName>
    <definedName name="c_3">#REF!</definedName>
    <definedName name="c_3_5">#REF!</definedName>
    <definedName name="Excel_BuiltIn__FilterDatabase_1">#REF!</definedName>
    <definedName name="Excel_BuiltIn__FilterDatabase_1_1">#REF!</definedName>
    <definedName name="Excel_BuiltIn__FilterDatabase_1_2">#REF!</definedName>
    <definedName name="Excel_BuiltIn__FilterDatabase_1_2_1">"$#REF!.$A$7:$J$20"</definedName>
    <definedName name="Excel_BuiltIn__FilterDatabase_1_2_1_1">"$#REF!.$A$7:$J$19"</definedName>
    <definedName name="Excel_BuiltIn__FilterDatabase_1_3">#REF!</definedName>
    <definedName name="Excel_BuiltIn__FilterDatabase_1_3_1">"$#REF!.$A$7:$J$21"</definedName>
    <definedName name="Excel_BuiltIn__FilterDatabase_1_3_1_1">"$#REF!.$A$7:$J$28"</definedName>
    <definedName name="Excel_BuiltIn__FilterDatabase_1_3_5">#REF!</definedName>
    <definedName name="Excel_BuiltIn__FilterDatabase_1_4">"$#REF!.$A$7:$J$24"</definedName>
    <definedName name="Excel_BuiltIn__FilterDatabase_1_4_1">"$#REF!.$A$7:$J$24"</definedName>
    <definedName name="Excel_BuiltIn__FilterDatabase_1_5">"$#REF!.$A$7:$J$26"</definedName>
    <definedName name="Excel_BuiltIn__FilterDatabase_1_6">"$#REF!.$A$7:$J$10"</definedName>
    <definedName name="Excel_BuiltIn__FilterDatabase_1_7">"$#REF!.$A$7:$J$11"</definedName>
    <definedName name="Excel_BuiltIn__FilterDatabase_1_8">"$#REF!.$A$7:$J$16"</definedName>
    <definedName name="Excel_BuiltIn_Print_Area_1_1">#REF!</definedName>
    <definedName name="Excel_BuiltIn_Print_Area_2_1">"$#REF!.$A$1:$I$29"</definedName>
    <definedName name="Excel_BuiltIn_Print_Area_2_1_1">"$#REF!.$A$1:$I$23"</definedName>
    <definedName name="Excel_BuiltIn_Print_Area_3_1">"$#REF!.$A$1:$I$24"</definedName>
    <definedName name="Excel_BuiltIn_Print_Area_4">"$#REF!.$A$1:$I$27"</definedName>
    <definedName name="Excel_BuiltIn_Print_Area_6">"$#REF!.$A$1:$I$14"</definedName>
    <definedName name="Excel_BuiltIn_Print_Area_7">"$#REF!.$A$1:$I$16"</definedName>
    <definedName name="Excel_BuiltIn_Print_Titles_1_1">#REF!</definedName>
    <definedName name="Excel_BuiltIn_Print_Titles_2_1">"$#REF!.$A$1:$IV$7"</definedName>
    <definedName name="Excel_BuiltIn_Print_Titles_3_1">"$#REF!.$A$1:$IV$7"</definedName>
    <definedName name="Excel_BuiltIn_Print_Titles_4">"$#REF!.$A$1:$IV$7"</definedName>
    <definedName name="Excel_BuiltIn_Print_Titles_6">"$#REF!.$A$1:$IV$7"</definedName>
    <definedName name="Excel_BuiltIn_Print_Titles_7">"$#REF!.$A$1:$IV$7"</definedName>
    <definedName name="_xlnm.Print_Titles" localSheetId="0">'Planilha Sintética'!$1:$2</definedName>
  </definedNames>
  <calcPr calcId="125725"/>
</workbook>
</file>

<file path=xl/calcChain.xml><?xml version="1.0" encoding="utf-8"?>
<calcChain xmlns="http://schemas.openxmlformats.org/spreadsheetml/2006/main">
  <c r="E37" i="1"/>
  <c r="E81" s="1"/>
  <c r="E82" s="1"/>
  <c r="E38" l="1"/>
  <c r="E36"/>
  <c r="B22" i="5" l="1"/>
  <c r="B21"/>
  <c r="B20"/>
  <c r="B19"/>
  <c r="B18"/>
  <c r="B17"/>
  <c r="B16"/>
  <c r="B15"/>
  <c r="B14"/>
  <c r="B13"/>
  <c r="B12"/>
  <c r="B11"/>
  <c r="B10"/>
  <c r="B9"/>
  <c r="B8"/>
  <c r="B7"/>
  <c r="B6"/>
  <c r="B5"/>
  <c r="B4"/>
  <c r="E119" i="1"/>
  <c r="E117"/>
  <c r="E113"/>
  <c r="E111"/>
  <c r="E107"/>
  <c r="E118" l="1"/>
  <c r="E112"/>
</calcChain>
</file>

<file path=xl/sharedStrings.xml><?xml version="1.0" encoding="utf-8"?>
<sst xmlns="http://schemas.openxmlformats.org/spreadsheetml/2006/main" count="517" uniqueCount="365">
  <si>
    <t>ITEM</t>
  </si>
  <si>
    <t>CÓDIGO</t>
  </si>
  <si>
    <t>DESCRIÇÃO DOS SERVIÇOS</t>
  </si>
  <si>
    <t>UNID.</t>
  </si>
  <si>
    <t>CUSTO TOTAL</t>
  </si>
  <si>
    <t>PREÇO 
UNITÁRIO</t>
  </si>
  <si>
    <t>01.00</t>
  </si>
  <si>
    <t>01.01</t>
  </si>
  <si>
    <t>02.00</t>
  </si>
  <si>
    <t>02.01</t>
  </si>
  <si>
    <t xml:space="preserve">QUANT.
</t>
  </si>
  <si>
    <t>03.00</t>
  </si>
  <si>
    <t>03.01</t>
  </si>
  <si>
    <t>04.00</t>
  </si>
  <si>
    <t>04.01</t>
  </si>
  <si>
    <t>05.00</t>
  </si>
  <si>
    <t>05.01</t>
  </si>
  <si>
    <t>UNIDADE</t>
  </si>
  <si>
    <t>COEFICIENTE</t>
  </si>
  <si>
    <t>UN</t>
  </si>
  <si>
    <t>KG</t>
  </si>
  <si>
    <t>M</t>
  </si>
  <si>
    <t>SINAPI - 74124/2</t>
  </si>
  <si>
    <t>SINAPI - 73950/1</t>
  </si>
  <si>
    <t>SINAPI - 73962/4</t>
  </si>
  <si>
    <t>SINAPI - 74015/1</t>
  </si>
  <si>
    <t>ESCAVAÇÃO A FOGO EM MATERIAL DE 3A CATEGORIA, ROCHA VIVA, A CÉU ABERTO, FURAÇÃO A BARRA MINA.</t>
  </si>
  <si>
    <t>06.00</t>
  </si>
  <si>
    <t>06.01</t>
  </si>
  <si>
    <t>SINAPI - 73361</t>
  </si>
  <si>
    <t>07.00</t>
  </si>
  <si>
    <t>07.01</t>
  </si>
  <si>
    <t>SINAPI - 73606</t>
  </si>
  <si>
    <t>ASSENTAMENTO DE TAMPAO DE FERRO FUNDIDO 900 MM</t>
  </si>
  <si>
    <t>08.00</t>
  </si>
  <si>
    <t>08.01</t>
  </si>
  <si>
    <t>PLACA DE OBRA EM CHAPA DE ACO GALVANIZADO</t>
  </si>
  <si>
    <t>PREÇO UNIT.</t>
  </si>
  <si>
    <t>SUBTOTAL</t>
  </si>
  <si>
    <t>VALOR TOTAL DO ITEM</t>
  </si>
  <si>
    <t>09.00</t>
  </si>
  <si>
    <t>09.01</t>
  </si>
  <si>
    <t>10.00</t>
  </si>
  <si>
    <t>10.01</t>
  </si>
  <si>
    <t>SETOP - ADM-001</t>
  </si>
  <si>
    <t>MÊS</t>
  </si>
  <si>
    <t>APONTADOR</t>
  </si>
  <si>
    <t>ENCARREGADO DE OBRA</t>
  </si>
  <si>
    <t>TÉCNICO DE SEGURANÇA DO TRABALHO</t>
  </si>
  <si>
    <t>CESTA BÁSICA</t>
  </si>
  <si>
    <t>AQUECEDOR DE MARMITA</t>
  </si>
  <si>
    <t>EXAME ADMISSIONAL/DEMISSIONAL</t>
  </si>
  <si>
    <t>PCMAT</t>
  </si>
  <si>
    <t>11.00</t>
  </si>
  <si>
    <t>11.01</t>
  </si>
  <si>
    <t>%</t>
  </si>
  <si>
    <t>12.00</t>
  </si>
  <si>
    <t>12.01</t>
  </si>
  <si>
    <t>13.00</t>
  </si>
  <si>
    <t>13.01</t>
  </si>
  <si>
    <t>13.02</t>
  </si>
  <si>
    <t>CHAMINÉ</t>
  </si>
  <si>
    <t>SETOP - DRE-CHA-005</t>
  </si>
  <si>
    <t>LOCAÇÃO DA OBRA</t>
  </si>
  <si>
    <t>SETOP - LOC-TOP-015</t>
  </si>
  <si>
    <t>LOCAÇÃO TOPOGRÁFICA ACIMA DE 50 PONTOS</t>
  </si>
  <si>
    <t>PT</t>
  </si>
  <si>
    <t>03.02</t>
  </si>
  <si>
    <t>03.03</t>
  </si>
  <si>
    <t>03.04</t>
  </si>
  <si>
    <t>03.05</t>
  </si>
  <si>
    <t>03.06</t>
  </si>
  <si>
    <t>05.02</t>
  </si>
  <si>
    <t>05.03</t>
  </si>
  <si>
    <t>TAMPA DE FERRO FUNDIDO</t>
  </si>
  <si>
    <t>POÇO DE VISITA</t>
  </si>
  <si>
    <t>BOCA DE LOBO</t>
  </si>
  <si>
    <t>TUBOS DE CONCRETO</t>
  </si>
  <si>
    <t>BERÇO</t>
  </si>
  <si>
    <t>ESCAVAÇÃO</t>
  </si>
  <si>
    <t>CANTEIRO DE OBRAS</t>
  </si>
  <si>
    <t>ADMINISTRAÇÃO LOCAL</t>
  </si>
  <si>
    <t>MOBILIZAÇÃO E DESMOBILIZAÇÃO</t>
  </si>
  <si>
    <t>TOTAL</t>
  </si>
  <si>
    <t>M3</t>
  </si>
  <si>
    <t>M2</t>
  </si>
  <si>
    <t>DEMOLIÇÕES/RETIRADAS E RECOMPOSIÇÕES</t>
  </si>
  <si>
    <t>DEMOLICAO DE PAVIMENTACAO ASFALTICA, EXCLUSIVE TRANSPORTE DO MATERIAL RETIRADO</t>
  </si>
  <si>
    <t>14.00</t>
  </si>
  <si>
    <t>06.02</t>
  </si>
  <si>
    <t>06.03</t>
  </si>
  <si>
    <t>06.04</t>
  </si>
  <si>
    <t>08.02</t>
  </si>
  <si>
    <t>08.03</t>
  </si>
  <si>
    <t>08.04</t>
  </si>
  <si>
    <t>08.05</t>
  </si>
  <si>
    <t>14.01</t>
  </si>
  <si>
    <t>14.02</t>
  </si>
  <si>
    <t>RETIRADA, LIMPEZA E REASSENTAMENTO DE PARALELEPIPEDO SOBRE COLCHAO DE PO DE PEDRA ESPESSURA 10CM, REJUNTADO COM ARGAMASSA TRACO 1:3 (CIMENTO E AREIA), CONSIDERANDO APROVEITAMENTO DO PARALELEPIPEDO</t>
  </si>
  <si>
    <t>REMOÇÃO E REASSENTAMENTO DE MEIO-FIO PRÉ-
MOLDADO DE CONCRETO COM REAPROVEITAMENTO</t>
  </si>
  <si>
    <t>05.04</t>
  </si>
  <si>
    <t>DEMOLIÇÃO DE SARJETA OU SARJETÃO DE CONCRETO</t>
  </si>
  <si>
    <t>05.05</t>
  </si>
  <si>
    <t>DEMOLIÇÃO DE PASSEIO OU LAJE DE CONCRETO COM EQUIPAMENTO PNEUMÁTICO, INCLUSIVE AFASTAMENTO</t>
  </si>
  <si>
    <t>05.06</t>
  </si>
  <si>
    <t xml:space="preserve">CALÇAMENTO EM BLOQUETE, RETIRADA E REASSENTAMENTO SOBRE COXIM DE AREIA </t>
  </si>
  <si>
    <t xml:space="preserve"> M</t>
  </si>
  <si>
    <t xml:space="preserve">UN </t>
  </si>
  <si>
    <t xml:space="preserve">REGISTRO VÁLVULA DE ESFERA EM BRONZE Ø 1.1/2" - FORNECIMENTO E INSTALAÇÃO </t>
  </si>
  <si>
    <t>15.00</t>
  </si>
  <si>
    <t>SINAPI - 73870/005</t>
  </si>
  <si>
    <t>ESCAVACAO DE VALA NAO ESCORADA EM MATERIAL DE 1A CATEGORIA COM PROFUNDIDADE DE  1,5 ATE 3M COM RETROESCAVADEIRA 75HP, SEM ESGOTAMENTO</t>
  </si>
  <si>
    <t>REATERRO E COMPACTACAO MECANICO DE VALA COM  COMPACTADOR MANUAL TIPO SOQUETE VIBRATORIO</t>
  </si>
  <si>
    <t>TUBO DE PVC BRANCO ROSQUEÁVEL 3" - FORNECIMENTO E INSTALAÇÃO</t>
  </si>
  <si>
    <t xml:space="preserve">SINAPI - 73777/007 </t>
  </si>
  <si>
    <t>15.01</t>
  </si>
  <si>
    <t>RETIRADA DE MATERIAL</t>
  </si>
  <si>
    <t>SINAPI - 74210/001</t>
  </si>
  <si>
    <t>INSTAL/LIGACAO PROVISORIA DE AGUA EXCL FORN MEDIDOR</t>
  </si>
  <si>
    <t>03.07</t>
  </si>
  <si>
    <t>03.08</t>
  </si>
  <si>
    <t>TOTAL DA OBRA SEM BDI</t>
  </si>
  <si>
    <t>TOTAL DA OBRA</t>
  </si>
  <si>
    <t>MOBILIZAÇÃO E DESMOBILIZAÇÃO DE OBRA - para obras executadas em centros urbanos ou  próximos de centros urbanos</t>
  </si>
  <si>
    <t>ATERRO MECANIZADO COMPACTADO C/EMPRESTIMO</t>
  </si>
  <si>
    <t>06.05</t>
  </si>
  <si>
    <t>ESCORAMENTO DE VALAS TIPO DESCONTINUO</t>
  </si>
  <si>
    <t>ESCORAMENTO DE VALAS TIPO CONTINUO</t>
  </si>
  <si>
    <t>06.06</t>
  </si>
  <si>
    <t>06.07</t>
  </si>
  <si>
    <t>POCO VISITA AG PLUV:CONC ARM 1,10X1,10X1,40M COLETOR D=60CM PAREDE E=15CM BASE CONC FCK=10MPA REVEST C/ARG CIM/AREIA 1:4 DEGRAUS FF INCL FORN TODOS MATERIAIS</t>
  </si>
  <si>
    <t>CHAMINÉ DE POÇO DE VISITA TIPO A, EM ALVENARIA DE TIJOLO CERÂMICO MACIÇO E = 20 CM REVESTIDA</t>
  </si>
  <si>
    <t>SINAPI - 79505/2</t>
  </si>
  <si>
    <t>SINAPI - 79484</t>
  </si>
  <si>
    <t>TUBO CONCRETO ARMADO CLASSE PA-2 PB NBR-8890/2007 DN 400 MM PARA ÁGUAS PLUVIAIS</t>
  </si>
  <si>
    <t>LIGAÇÃO DE ÁGUA</t>
  </si>
  <si>
    <t>SINAPI - 72949</t>
  </si>
  <si>
    <t>SINAPI - 73790/3</t>
  </si>
  <si>
    <t>SETOP - URB-MFC-020</t>
  </si>
  <si>
    <t>SETOP - DEM-SAR-005</t>
  </si>
  <si>
    <t xml:space="preserve">SETOP - DEM-PIS-040 </t>
  </si>
  <si>
    <t>SETOP - OBR-VIA-208</t>
  </si>
  <si>
    <t>13.03</t>
  </si>
  <si>
    <t xml:space="preserve">ADMINISTRAÇÃO LOCAL </t>
  </si>
  <si>
    <t xml:space="preserve">CODIGO </t>
  </si>
  <si>
    <t>DESCRIÇÃO</t>
  </si>
  <si>
    <t>COEFIC.</t>
  </si>
  <si>
    <t>SETOP -ADM-ENC-005</t>
  </si>
  <si>
    <t>Mês</t>
  </si>
  <si>
    <t>SETOP -ADM-APO-005</t>
  </si>
  <si>
    <t>SETOP -ADM-ENG-010</t>
  </si>
  <si>
    <t>ENGENHEIRO DE OBRAS PLENO - ENG CIVIL</t>
  </si>
  <si>
    <t>SETOP -ADM-TEC-010</t>
  </si>
  <si>
    <t>SETOP -MST-PCM-005</t>
  </si>
  <si>
    <t>Und</t>
  </si>
  <si>
    <t>SETOP -MST-PCS-005</t>
  </si>
  <si>
    <t>PCMSO</t>
  </si>
  <si>
    <t>SETOP -DES-CES-005</t>
  </si>
  <si>
    <t>und</t>
  </si>
  <si>
    <t>SETOP -DES-TRA-005</t>
  </si>
  <si>
    <t>TRANSPORTE PESSOAL - VALE TRANSPORTE</t>
  </si>
  <si>
    <t>SETOP -CON-AGU-015</t>
  </si>
  <si>
    <t>CONSUMO DE ÁGUA - OBRAS COM VALOR ACIMA DE 3.000.000,01</t>
  </si>
  <si>
    <t>SETOP -CON-ELE-015</t>
  </si>
  <si>
    <t>CONSUMO DE ENERGIA - OBRAS COM VALOR ACIMA DE 3.000.000,01</t>
  </si>
  <si>
    <t>SETOP -CON-ESC-015</t>
  </si>
  <si>
    <t>MATERIAL DE ESCRITORIO - OBRAS COM VALOR ACIMA D E 3.000.000,01</t>
  </si>
  <si>
    <t>SETOP -CON-LIM-015</t>
  </si>
  <si>
    <t>MATERIAL DELIMPEZA - OBRAS COM VALOR ACIMA DE 3.000.000,01</t>
  </si>
  <si>
    <t>CON_COP_015_SETOP</t>
  </si>
  <si>
    <t>Cópias E Reproduções - Obras Com Valores Acima De 3.000.000,01</t>
  </si>
  <si>
    <t>CON_TEL_015_SETOP</t>
  </si>
  <si>
    <t>Consumo De Telefone - Obras Com Valores Acima De 3.000.000,01</t>
  </si>
  <si>
    <t>SETOP -MST-AQU-005</t>
  </si>
  <si>
    <t>SETOP -MST-EXA-005</t>
  </si>
  <si>
    <t>SETOP -EPI-BOT-005</t>
  </si>
  <si>
    <t>BOTINA SOLADO INJETADO DE AMARRAR PVC - PAR</t>
  </si>
  <si>
    <t>SETOP -EPI-CAP-025</t>
  </si>
  <si>
    <t>CAPACETE UNIVERSO</t>
  </si>
  <si>
    <t>SETOP -EPI-CAP-040</t>
  </si>
  <si>
    <t>CARNEIRA MÓVEL</t>
  </si>
  <si>
    <t>SETOP -EPI-CIN-005</t>
  </si>
  <si>
    <t>CINTO DE SEGURANÇA TIPO PÁRA-QUEDISTA</t>
  </si>
  <si>
    <t>SETOP -EPI-LUV-015</t>
  </si>
  <si>
    <t>LUVA DE RASPA CANO CURTO - PAR</t>
  </si>
  <si>
    <t>SETOP -EPI-UNI-005</t>
  </si>
  <si>
    <t>UNIFORME</t>
  </si>
  <si>
    <t>SETOP -FER-CAR-015</t>
  </si>
  <si>
    <t>CARRINHOS CAPACIDADE DE 80 L COM RODA DE PNEU REFORÇADO</t>
  </si>
  <si>
    <t>SETOP -FER-DIS-005</t>
  </si>
  <si>
    <t>DISCO PARA MAKITA</t>
  </si>
  <si>
    <t>SETOP -FER-DIS-015</t>
  </si>
  <si>
    <t>DISCO PARA SERRA CIRCULAR</t>
  </si>
  <si>
    <t>Subtotal do item 01</t>
  </si>
  <si>
    <t>Subtotal do item 02</t>
  </si>
  <si>
    <t>subtotal do item 03</t>
  </si>
  <si>
    <t>SINAPI - 74209/001</t>
  </si>
  <si>
    <t>SINAPI - 3805/001</t>
  </si>
  <si>
    <t xml:space="preserve">BARRACAO DE OBRA PARA ALOJAMENTO/ESCRITORIO, PISO EM PINHO 3A, PAREDES EM COMPENSADO 10MM, COBERTURA EM TELHA AMIANTO 6MM, INCLUSO INSTALACO ES ELETRICAS E ESQUADRIAS </t>
  </si>
  <si>
    <t>SINAPI - 74242/001</t>
  </si>
  <si>
    <t>BARRACAO DE OBRA EM CHAPA DE MADEIRA COMPENSADA COM BANHEIRO, COBERTURA EM FIBROCIMENTO 4 MM, INCLUSO INSTALACOES HIDRO-SANITARIAS E ELETRICAS</t>
  </si>
  <si>
    <t xml:space="preserve">BARRACAO PARA DEPOSITO EM TABUAS DE MADEIRA, COBERTURA EM FIBROCIMENTO 4 MM, INCLUSO PISO ARGAMASSA TRAÇO 1:6 (CIMENTO E AREIA) </t>
  </si>
  <si>
    <t>73750/1 - SINAPI</t>
  </si>
  <si>
    <t>Pintura barracão de obra com tinta PVA Branco-gelo</t>
  </si>
  <si>
    <t>SINAPI - 73960/001</t>
  </si>
  <si>
    <t>INSTAL/LIGACAO PROVISORIA ELETRICA BAIXA TENSAO P/CANT OBRA OBRA,M3-CHAVE 100A CARGA 3KWH,20CV EXCL FORN MEDIDOR</t>
  </si>
  <si>
    <t xml:space="preserve"> </t>
  </si>
  <si>
    <t>SINAPI - 73659-74218/001-74217/002</t>
  </si>
  <si>
    <t>SINAPI - 73784/002</t>
  </si>
  <si>
    <t>LIGAÇÃO DE ESGOTO EM TUBO PVC ESGOTO SÉRIE-R DN 150MM, DA CAIXA ATÉ A REDE, INCLUINDO ESCAVAÇÃO E REATERRO ATÉ 1,00M, COMPOSTO POR 13,65M TUBO PVC SÉRIE-R ESGOTO DN 150MM - FORNECIMENTO E INSTALAÇÃO DE</t>
  </si>
  <si>
    <t>03.09</t>
  </si>
  <si>
    <t>subtotal do item 04</t>
  </si>
  <si>
    <t>subtotal do item 05</t>
  </si>
  <si>
    <t>subtotal do item 06</t>
  </si>
  <si>
    <t>subtotal do item 07</t>
  </si>
  <si>
    <t>subtotal do item 08</t>
  </si>
  <si>
    <t>subtotal do item 09</t>
  </si>
  <si>
    <t>subtotal do item 10</t>
  </si>
  <si>
    <t>subtotal do item 11</t>
  </si>
  <si>
    <t>subtotal do item 12</t>
  </si>
  <si>
    <t>subtotal do item 13</t>
  </si>
  <si>
    <t>subtotal do item 14</t>
  </si>
  <si>
    <t>subtotal do item 15</t>
  </si>
  <si>
    <t>1 MÊS</t>
  </si>
  <si>
    <t>2 MÊS</t>
  </si>
  <si>
    <t xml:space="preserve">3 MÊS </t>
  </si>
  <si>
    <t>4 MÊS</t>
  </si>
  <si>
    <t>5 MÊS</t>
  </si>
  <si>
    <t>6 MÊS</t>
  </si>
  <si>
    <t>7 MÊS</t>
  </si>
  <si>
    <t>8 MÊS</t>
  </si>
  <si>
    <t>9 MÊS</t>
  </si>
  <si>
    <t>10 MÊS</t>
  </si>
  <si>
    <t>11 MÊS</t>
  </si>
  <si>
    <t>12 MÊS</t>
  </si>
  <si>
    <t>VALOR</t>
  </si>
  <si>
    <t>(R$) SIMPLES</t>
  </si>
  <si>
    <t>(%) SIMPLES</t>
  </si>
  <si>
    <t>(R$) ACUMULADO</t>
  </si>
  <si>
    <t>(%) ACUMULADO</t>
  </si>
  <si>
    <t>UNIVERSIDADE FEDERAL DOS VALES DO JEQUITINHONHA E MUCURI
DRENAGEM PLUVIAL
CAMPUS JUSCELINO KUBITSCHEK - DIAMANTINA - MG
CRONOGRAMA</t>
  </si>
  <si>
    <t>SINAPI - 83867</t>
  </si>
  <si>
    <t>SINAPI - 83868</t>
  </si>
  <si>
    <t>m³</t>
  </si>
  <si>
    <t>15.02</t>
  </si>
  <si>
    <t>m²</t>
  </si>
  <si>
    <t>SINAPI - 73724</t>
  </si>
  <si>
    <t>ASSENTAMENTO DE TUBOS DE CONCRETO DIAMETRO = 400MM, SIMPLES OU ARMADO,  JUNTA EM ARGAMASSA 1:3 CIMENTO:AREIA</t>
  </si>
  <si>
    <t>m</t>
  </si>
  <si>
    <t xml:space="preserve">SINAPI - 7761 </t>
  </si>
  <si>
    <t>SINAPI -  73722</t>
  </si>
  <si>
    <t>ASSENTAMENTO DE TUBOS DE CONCRETO DIAMETRO = 600MM, SIMPLES OU ARMADO, JUNTA EM ARGAMASSA 1:3 CIMENTO:AREIA</t>
  </si>
  <si>
    <t>SINAPI - 7762</t>
  </si>
  <si>
    <t xml:space="preserve"> TUBO CONCRETO ARMADO CLASSE PA-2 PB NBR-8890/2007 DN 600 MM PARA ÁGUAS PLUVIAIS </t>
  </si>
  <si>
    <t>SINAPI - 73721</t>
  </si>
  <si>
    <t>ASSENTAMENTO DE TUBOS DE CONCRETO DIAMETRO = 1000MM, SIMPLES OU ARMADO, JUNTA EM ARGAMASSA 1:3 CIMENTO:AREIA</t>
  </si>
  <si>
    <t>08.06</t>
  </si>
  <si>
    <t xml:space="preserve">SINAPI - 12572 </t>
  </si>
  <si>
    <t>TUBO CONCRETO ARMADO CLASSE PA-3 PB NBR-8890/2007 DN 1000 MM PARA ÁGUAS PLUVIAIS</t>
  </si>
  <si>
    <t>08.07</t>
  </si>
  <si>
    <t>SINAPI - 73720</t>
  </si>
  <si>
    <t>ASSENTAMENTO DE TUBOS DE CONCRETO DIAMETRO = 800MM, SIMPLES OU ARMADO, JUNTA EM ARGAMASSA 1:3 CIMENTO:AREIA</t>
  </si>
  <si>
    <t>08.08</t>
  </si>
  <si>
    <t xml:space="preserve">SINAPI - 12580 </t>
  </si>
  <si>
    <t>TUBO CONCRETO ARMADO CLASSE PA-3 PB NBR-8890/2007 DN 800 MM PARA ÁGUAS PLUVIAIS</t>
  </si>
  <si>
    <t>08.09</t>
  </si>
  <si>
    <t>SINAPI - 73719</t>
  </si>
  <si>
    <t>ASSENTAMENTO DE TUBOS DE CONCRETO DIAMETRO = 1200MM, SIMPLES OU ARMADO,  JUNTA EM ARGAMASSA 1:3 CIMENTO:AREIA</t>
  </si>
  <si>
    <t>08.10</t>
  </si>
  <si>
    <t xml:space="preserve">SINAPI - 12574 </t>
  </si>
  <si>
    <t>TUBO CONCRETO ARMADO CLASSE PA-3 PB NBR-8890/2007 DN 1200 MM PARA ÁGUAS PLUVIAIS</t>
  </si>
  <si>
    <t>10.02</t>
  </si>
  <si>
    <t>un</t>
  </si>
  <si>
    <t>10.03</t>
  </si>
  <si>
    <t>SINAPI -74124/4</t>
  </si>
  <si>
    <t>10.04</t>
  </si>
  <si>
    <t>SINAPI -74124/6</t>
  </si>
  <si>
    <t>10.05</t>
  </si>
  <si>
    <t>SINAPI -74124/8</t>
  </si>
  <si>
    <t>POCO VISITA AG PLUV:CONC ARM 1,30X1,30X1,40M COLETOR D=80CM  PAREDE E=15CM BASE CONC FCK=10MPA REVEST C/ARG CIM/AREIA 1:4 DEGRAUS FF INCL FORN TODOS MATERIAIS</t>
  </si>
  <si>
    <t>POCO VISITA AG PLUV:CONC ARM 1,50X1,50X1,60M COLETOR D=1M PAREDE E=15CM BASE CONC FCK=10MPA REVEST C/ARG CIM/AREIA 1:4 DEGRAUS FF INCL FORN TODOS MATERIAIS</t>
  </si>
  <si>
    <t>POCO VISITA AG PLUV:CONC ARM 1,70X1,70X1,80M COLETOR D=1,20M PAREDE E=15CM BASE CONC FCK=10MPA REVEST C/ARG CIM/AREIA 1:4 DEGRAUS FF INCL FORN TODOS MATERIAIS</t>
  </si>
  <si>
    <t>SINAPI - 74124/1</t>
  </si>
  <si>
    <t>POCO VISITA AG PLUV:CONC ARM 1X1X1,40M COLETOR D=40 A 50CM PAREDE E=15CM BASE CONC FCK=10MPA REVEST C/ARG CIM/AREIA 1:4 DEGRAUS FF INCL FORN TODOS MATERIAIS</t>
  </si>
  <si>
    <t>12.02</t>
  </si>
  <si>
    <t>SINAPI - 21075</t>
  </si>
  <si>
    <t>TAMPAO FOFO 139KG CARGA MAX 30000KG DIAM ABERT 900MM P/ POCO VISITA DE REDE AGUA PLUVIAL, ESGOTO ETC</t>
  </si>
  <si>
    <t>13.04</t>
  </si>
  <si>
    <t>DRENO</t>
  </si>
  <si>
    <t xml:space="preserve">SINAPI - 75029/001 </t>
  </si>
  <si>
    <t>TUBO PVC CORRUGADO RIGIDO PERFURADO DN 150 PARA DRENAGEM - FORNECIMENTO E INSTALACAO</t>
  </si>
  <si>
    <t>15.03</t>
  </si>
  <si>
    <t xml:space="preserve">SINAPI - 74167/001 </t>
  </si>
  <si>
    <t>FORNECIMENTO/ASSENTAMENTO DE MANTA GEOTEXTIL RT-31 (ANT OP-60) BIDIM</t>
  </si>
  <si>
    <t>15.04</t>
  </si>
  <si>
    <t>SINAPI - 6081</t>
  </si>
  <si>
    <t>MATERIAL PARA ATERRO/ REATERRO (BARRO, ARGILA OU SAIBRO) - COM TRANSPORTE ATÉ 10 KM</t>
  </si>
  <si>
    <t>15.05</t>
  </si>
  <si>
    <t xml:space="preserve">SINAPI - 73902/001 </t>
  </si>
  <si>
    <t xml:space="preserve">CAMADA DRENANTE COM BRITA NUM 3 </t>
  </si>
  <si>
    <t>16.00</t>
  </si>
  <si>
    <t>TRINCHEIRA DE INFILTRAÇÃO</t>
  </si>
  <si>
    <t>16.01</t>
  </si>
  <si>
    <t>16.02</t>
  </si>
  <si>
    <t>16.03</t>
  </si>
  <si>
    <t>17.00</t>
  </si>
  <si>
    <t>DISSIPADOR ENRONCAMENTO</t>
  </si>
  <si>
    <t>17.01</t>
  </si>
  <si>
    <t>18.00</t>
  </si>
  <si>
    <t>GRELHA</t>
  </si>
  <si>
    <t>18.01</t>
  </si>
  <si>
    <t>SINAPI - 83626</t>
  </si>
  <si>
    <t>GRELHA DE FERRO FUNDIDO PARA CANALETA LARG = 15CM, FORNECIMENTO E ASSENTAMENTO</t>
  </si>
  <si>
    <t>18.02</t>
  </si>
  <si>
    <t>18.3</t>
  </si>
  <si>
    <t>SINAPI - 73972/1</t>
  </si>
  <si>
    <t>CONCRETO FCK=25MPA, VIRADO EM BETONEIRA, SEM LANCAMENTO</t>
  </si>
  <si>
    <t>18.04</t>
  </si>
  <si>
    <t>SINAPI - 74157/004</t>
  </si>
  <si>
    <t>LANCAMENTO/APLICACAO MANUAL DE CONCRETO EM FUNDACOES</t>
  </si>
  <si>
    <t>18.05</t>
  </si>
  <si>
    <t>SINAPI - 74075/2</t>
  </si>
  <si>
    <t> FORMA MADEIRA COMP RESINADA 12MM P/ESTRUTURA REAPROV 3 VEZES - CORTE/ MONTAGEM /ESCORAMENTO/DESFORMA</t>
  </si>
  <si>
    <t>19.00</t>
  </si>
  <si>
    <t>ANCORAGEM E CAIXA DE CONTENÇÃO</t>
  </si>
  <si>
    <t>19.01</t>
  </si>
  <si>
    <t>19.02</t>
  </si>
  <si>
    <t>19.03</t>
  </si>
  <si>
    <t>19.04</t>
  </si>
  <si>
    <t>20.00</t>
  </si>
  <si>
    <t>CAIXA DE PASSAGEM</t>
  </si>
  <si>
    <t>subtotal do item 16</t>
  </si>
  <si>
    <t>subtotal do item 17</t>
  </si>
  <si>
    <t>subtotal do item 18</t>
  </si>
  <si>
    <t>subtotal do item 19</t>
  </si>
  <si>
    <t>subtotal do item 20</t>
  </si>
  <si>
    <t>17.02</t>
  </si>
  <si>
    <t>SINAPI - 84215</t>
  </si>
  <si>
    <t xml:space="preserve">FORMA PARA ESTRUTURAS DE CONCRETO EM CHAPA DE MADEIRA COMPENSADA RESINADA, DE 1,10 X 2,20, ESPESSURA = 12 MM, 03 UTILIZACOES. (FABRICACAO, MONTAGEM E DESMONTAGEM) </t>
  </si>
  <si>
    <t>20.01</t>
  </si>
  <si>
    <t>20.02</t>
  </si>
  <si>
    <t>20.03</t>
  </si>
  <si>
    <t>20.04</t>
  </si>
  <si>
    <t>ARMACAO ACO CA-50, DIAM. 6,3 (1/4) À 12,5MM(1/2) -FORNECIMENTO/ CORTE(PERDA DE 10%) / DOBRA / COLOCAÇÃO.</t>
  </si>
  <si>
    <t>SINAPI - 74254/002</t>
  </si>
  <si>
    <t>SETOP - MOB-DES-030</t>
  </si>
  <si>
    <t>SINAPI - 73965/001</t>
  </si>
  <si>
    <t>ESCAVAÇÃO MANUAL DE VALA, A FRIO, EM MATERIAL DE 2A CATEGORIA (MOLEDO OU ROCHA DECOMPOSTA) ATÉ 1,50M</t>
  </si>
  <si>
    <t>IIO-TAP-005</t>
  </si>
  <si>
    <t>TAPUME EM CHAPA COMPENSADO DE 12MM E PONTALETES H=2,20M</t>
  </si>
  <si>
    <t>CARGA DE MATERIAL DE QUALQUER NATUREZA SOBRE CAMINHÃO - MECÂNICA</t>
  </si>
  <si>
    <t>SETOP-TRA-CAR-010</t>
  </si>
  <si>
    <t>16.04</t>
  </si>
  <si>
    <t>16.05</t>
  </si>
  <si>
    <t>CONCRETO CICLOPICO C/CONC DOS RAC 10 MPA 30% PED DE MAO INCL TRANSP HORIZ  C/CARRINHOS ATE 20M E COLOCACAO.</t>
  </si>
  <si>
    <t>CAIXA TIPO BOCA LOBO 30X90X90CM, EM ALV TIJ MACICO 1 VEZ, REVESTIDA COM ARGAMASSA 1:4 CIMENTO:AREIA, SOBRE BASE DE CONCRETO SIMPLES FCK=1
0MPA, COM GRELHA FOFO 135KG, INCLUINDO ESCAVACAO E REATERRO.</t>
  </si>
  <si>
    <t>17.03</t>
  </si>
  <si>
    <t>ENROCAMENTO COM PEDRA ARGAMASSADA TRAÇO 1:4 COM PEDRA DE MÃO</t>
  </si>
  <si>
    <t>SINAPI - 73611</t>
  </si>
  <si>
    <t>SINAPI - 72881</t>
  </si>
  <si>
    <t xml:space="preserve">M3KM </t>
  </si>
  <si>
    <t>TRANSPORTE LOCAL COM CAMINHAO BASCULANTE 6 M3, RODOVIA PAVIMENTADA (PARA DISTANCIAS SUPERIORES A 4 KM )</t>
  </si>
  <si>
    <r>
      <t xml:space="preserve">ANEXO XI - MODELO ORÇAMENTO SINTÉTICO (PROPOSTA DE PREÇOS
</t>
    </r>
    <r>
      <rPr>
        <b/>
        <sz val="12"/>
        <rFont val="Calibri"/>
        <family val="2"/>
      </rPr>
      <t>DRENAGEM PLUVIAL</t>
    </r>
    <r>
      <rPr>
        <sz val="12"/>
        <rFont val="Calibri"/>
        <family val="2"/>
        <scheme val="minor"/>
      </rPr>
      <t xml:space="preserve">
CAMPUS JUSCELINO KUBITSCHEK - DIAMANTINA - MG
</t>
    </r>
    <r>
      <rPr>
        <b/>
        <sz val="12"/>
        <rFont val="Calibri"/>
        <family val="2"/>
      </rPr>
      <t xml:space="preserve">ORÇAMENTO BÁSICO </t>
    </r>
  </si>
  <si>
    <t>BDI ( _______%)</t>
  </si>
  <si>
    <r>
      <t xml:space="preserve">ANEXO XII - MODELO COMPOSIÇÃO CUSTOS UNITÁRIOS (PLANILHA ANALITICA - DEMONSTRAÇÃO PROPOSTA DE PREÇOS)
</t>
    </r>
    <r>
      <rPr>
        <b/>
        <sz val="12"/>
        <rFont val="Calibri"/>
        <family val="2"/>
      </rPr>
      <t>DRENAGEM PLUVIAL</t>
    </r>
    <r>
      <rPr>
        <sz val="12"/>
        <rFont val="Calibri"/>
        <family val="2"/>
        <scheme val="minor"/>
      </rPr>
      <t xml:space="preserve">
CAMPUS JUSCELINO KUBITSCHEK - DIAMANTINA - MG
</t>
    </r>
    <r>
      <rPr>
        <b/>
        <sz val="12"/>
        <rFont val="Calibri"/>
        <family val="2"/>
      </rPr>
      <t>ORÇAMENTO ANALITICO</t>
    </r>
  </si>
</sst>
</file>

<file path=xl/styles.xml><?xml version="1.0" encoding="utf-8"?>
<styleSheet xmlns="http://schemas.openxmlformats.org/spreadsheetml/2006/main">
  <numFmts count="8">
    <numFmt numFmtId="43" formatCode="_(* #,##0.00_);_(* \(#,##0.00\);_(* &quot;-&quot;??_);_(@_)"/>
    <numFmt numFmtId="164" formatCode="_-* #,##0.00_-;\-* #,##0.00_-;_-* &quot;-&quot;??_-;_-@_-"/>
    <numFmt numFmtId="165" formatCode="0.0000"/>
    <numFmt numFmtId="166" formatCode="_ * #,##0.00_ ;_ * \-#,##0.00_ ;_ * &quot;-&quot;??_ ;_ @_ "/>
    <numFmt numFmtId="167" formatCode="_(* #,##0.0_);_(* \(#,##0.0\);_(* &quot;-&quot;??_);_(@_)"/>
    <numFmt numFmtId="168" formatCode="_-* #,##0.0000000_-;\-* #,##0.0000000_-;_-* &quot;-&quot;??_-;_-@_-"/>
    <numFmt numFmtId="169" formatCode="_-* #,##0_-;\-* #,##0_-;_-* &quot;-&quot;??_-;_-@_-"/>
    <numFmt numFmtId="170" formatCode="0.000"/>
  </numFmts>
  <fonts count="23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sz val="8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b/>
      <sz val="10"/>
      <name val="Calibri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</font>
    <font>
      <sz val="11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4">
    <xf numFmtId="0" fontId="0" fillId="0" borderId="0"/>
    <xf numFmtId="9" fontId="11" fillId="0" borderId="0" applyFont="0" applyFill="0" applyBorder="0" applyAlignment="0" applyProtection="0"/>
    <xf numFmtId="43" fontId="13" fillId="0" borderId="0" applyFill="0" applyBorder="0" applyAlignment="0" applyProtection="0"/>
    <xf numFmtId="0" fontId="14" fillId="0" borderId="0"/>
    <xf numFmtId="166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4" fillId="0" borderId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ill="0" applyBorder="0" applyAlignment="0" applyProtection="0"/>
    <xf numFmtId="9" fontId="5" fillId="0" borderId="0" applyFont="0" applyFill="0" applyBorder="0" applyAlignment="0" applyProtection="0"/>
    <xf numFmtId="0" fontId="4" fillId="0" borderId="0"/>
    <xf numFmtId="0" fontId="11" fillId="0" borderId="0"/>
    <xf numFmtId="169" fontId="5" fillId="0" borderId="0"/>
    <xf numFmtId="43" fontId="4" fillId="0" borderId="0" applyFill="0" applyBorder="0" applyAlignment="0" applyProtection="0"/>
  </cellStyleXfs>
  <cellXfs count="340">
    <xf numFmtId="0" fontId="0" fillId="0" borderId="0" xfId="0"/>
    <xf numFmtId="0" fontId="0" fillId="0" borderId="0" xfId="0" applyBorder="1"/>
    <xf numFmtId="0" fontId="2" fillId="0" borderId="1" xfId="0" applyFont="1" applyBorder="1" applyAlignment="1">
      <alignment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165" fontId="3" fillId="3" borderId="1" xfId="0" applyNumberFormat="1" applyFont="1" applyFill="1" applyBorder="1" applyAlignment="1">
      <alignment horizontal="left" vertical="center" wrapText="1"/>
    </xf>
    <xf numFmtId="2" fontId="3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/>
    </xf>
    <xf numFmtId="165" fontId="8" fillId="0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2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2" fontId="3" fillId="3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left" vertical="center" wrapText="1"/>
    </xf>
    <xf numFmtId="4" fontId="8" fillId="3" borderId="1" xfId="0" applyNumberFormat="1" applyFont="1" applyFill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left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left" vertical="center" wrapText="1"/>
    </xf>
    <xf numFmtId="2" fontId="3" fillId="3" borderId="1" xfId="0" applyNumberFormat="1" applyFont="1" applyFill="1" applyBorder="1" applyAlignment="1">
      <alignment vertical="center" wrapText="1"/>
    </xf>
    <xf numFmtId="165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2" fontId="8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1" fontId="8" fillId="0" borderId="1" xfId="0" applyNumberFormat="1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165" fontId="3" fillId="3" borderId="1" xfId="0" applyNumberFormat="1" applyFont="1" applyFill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1" fontId="9" fillId="3" borderId="1" xfId="0" applyNumberFormat="1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1" fontId="8" fillId="0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165" fontId="3" fillId="4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2" fontId="3" fillId="2" borderId="1" xfId="0" applyNumberFormat="1" applyFont="1" applyFill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164" fontId="8" fillId="0" borderId="1" xfId="2" applyNumberFormat="1" applyFont="1" applyFill="1" applyBorder="1" applyAlignment="1" applyProtection="1">
      <alignment horizontal="center" vertical="center"/>
    </xf>
    <xf numFmtId="43" fontId="9" fillId="0" borderId="1" xfId="2" applyFont="1" applyFill="1" applyBorder="1" applyAlignment="1">
      <alignment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10" fontId="8" fillId="0" borderId="1" xfId="0" applyNumberFormat="1" applyFont="1" applyFill="1" applyBorder="1" applyAlignment="1">
      <alignment horizontal="left" vertical="center" wrapText="1"/>
    </xf>
    <xf numFmtId="0" fontId="1" fillId="0" borderId="0" xfId="0" applyFont="1" applyBorder="1"/>
    <xf numFmtId="0" fontId="0" fillId="0" borderId="0" xfId="0" applyFont="1" applyBorder="1"/>
    <xf numFmtId="0" fontId="1" fillId="0" borderId="0" xfId="0" applyFont="1" applyBorder="1" applyAlignment="1">
      <alignment horizontal="left"/>
    </xf>
    <xf numFmtId="0" fontId="0" fillId="0" borderId="0" xfId="0" applyFont="1" applyFill="1" applyBorder="1"/>
    <xf numFmtId="0" fontId="3" fillId="0" borderId="0" xfId="0" applyFont="1" applyBorder="1"/>
    <xf numFmtId="0" fontId="1" fillId="0" borderId="0" xfId="0" applyFont="1" applyFill="1" applyBorder="1"/>
    <xf numFmtId="165" fontId="1" fillId="0" borderId="0" xfId="0" applyNumberFormat="1" applyFont="1" applyBorder="1" applyAlignment="1">
      <alignment horizontal="center"/>
    </xf>
    <xf numFmtId="0" fontId="1" fillId="2" borderId="0" xfId="0" applyFont="1" applyFill="1" applyBorder="1"/>
    <xf numFmtId="49" fontId="0" fillId="0" borderId="1" xfId="0" applyNumberFormat="1" applyBorder="1" applyAlignment="1">
      <alignment horizontal="center" vertical="top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right" vertical="top"/>
    </xf>
    <xf numFmtId="2" fontId="0" fillId="0" borderId="1" xfId="0" applyNumberFormat="1" applyBorder="1" applyAlignment="1">
      <alignment horizontal="right" vertical="top"/>
    </xf>
    <xf numFmtId="167" fontId="9" fillId="0" borderId="1" xfId="2" applyNumberFormat="1" applyFont="1" applyFill="1" applyBorder="1" applyAlignment="1">
      <alignment vertical="center" wrapText="1"/>
    </xf>
    <xf numFmtId="168" fontId="8" fillId="0" borderId="1" xfId="2" applyNumberFormat="1" applyFont="1" applyFill="1" applyBorder="1" applyAlignment="1" applyProtection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164" fontId="9" fillId="4" borderId="1" xfId="2" applyNumberFormat="1" applyFont="1" applyFill="1" applyBorder="1" applyAlignment="1" applyProtection="1">
      <alignment horizontal="center" vertical="center" wrapText="1"/>
    </xf>
    <xf numFmtId="164" fontId="9" fillId="4" borderId="1" xfId="2" applyNumberFormat="1" applyFont="1" applyFill="1" applyBorder="1" applyAlignment="1" applyProtection="1">
      <alignment horizontal="left" vertical="center"/>
    </xf>
    <xf numFmtId="164" fontId="9" fillId="4" borderId="1" xfId="2" applyNumberFormat="1" applyFont="1" applyFill="1" applyBorder="1" applyAlignment="1" applyProtection="1">
      <alignment horizontal="center" vertical="center"/>
    </xf>
    <xf numFmtId="43" fontId="9" fillId="4" borderId="1" xfId="2" applyFont="1" applyFill="1" applyBorder="1" applyAlignment="1" applyProtection="1">
      <alignment horizontal="center" vertical="center" wrapText="1"/>
    </xf>
    <xf numFmtId="43" fontId="8" fillId="4" borderId="1" xfId="2" applyFont="1" applyFill="1" applyBorder="1" applyAlignment="1" applyProtection="1">
      <alignment horizontal="center" vertical="center" wrapText="1"/>
    </xf>
    <xf numFmtId="0" fontId="9" fillId="4" borderId="1" xfId="3" applyNumberFormat="1" applyFont="1" applyFill="1" applyBorder="1" applyAlignment="1" applyProtection="1">
      <alignment horizontal="center" vertical="center" shrinkToFit="1"/>
    </xf>
    <xf numFmtId="2" fontId="2" fillId="0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1" fontId="9" fillId="3" borderId="1" xfId="0" applyNumberFormat="1" applyFont="1" applyFill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" fontId="8" fillId="0" borderId="0" xfId="0" applyNumberFormat="1" applyFont="1" applyBorder="1" applyAlignment="1">
      <alignment horizontal="center" vertical="center" wrapText="1"/>
    </xf>
    <xf numFmtId="165" fontId="8" fillId="0" borderId="0" xfId="0" applyNumberFormat="1" applyFont="1" applyBorder="1" applyAlignment="1">
      <alignment horizontal="center" vertical="center"/>
    </xf>
    <xf numFmtId="2" fontId="8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0" fontId="0" fillId="0" borderId="0" xfId="0" applyBorder="1" applyAlignment="1"/>
    <xf numFmtId="0" fontId="1" fillId="0" borderId="0" xfId="0" applyFont="1" applyBorder="1" applyAlignment="1"/>
    <xf numFmtId="165" fontId="0" fillId="0" borderId="0" xfId="0" applyNumberFormat="1" applyFont="1" applyBorder="1" applyAlignment="1"/>
    <xf numFmtId="0" fontId="0" fillId="0" borderId="0" xfId="0" applyFont="1" applyBorder="1" applyAlignment="1"/>
    <xf numFmtId="165" fontId="1" fillId="0" borderId="0" xfId="0" applyNumberFormat="1" applyFont="1" applyBorder="1" applyAlignment="1"/>
    <xf numFmtId="2" fontId="0" fillId="0" borderId="0" xfId="0" applyNumberFormat="1" applyBorder="1" applyAlignment="1">
      <alignment vertical="center" wrapText="1"/>
    </xf>
    <xf numFmtId="2" fontId="0" fillId="0" borderId="0" xfId="0" applyNumberFormat="1" applyBorder="1" applyAlignment="1">
      <alignment horizontal="center" vertical="center" wrapText="1"/>
    </xf>
    <xf numFmtId="2" fontId="0" fillId="0" borderId="0" xfId="0" applyNumberFormat="1" applyBorder="1"/>
    <xf numFmtId="2" fontId="1" fillId="0" borderId="0" xfId="0" applyNumberFormat="1" applyFont="1" applyBorder="1" applyAlignment="1">
      <alignment horizontal="center" vertical="center" wrapText="1"/>
    </xf>
    <xf numFmtId="2" fontId="1" fillId="0" borderId="0" xfId="0" applyNumberFormat="1" applyFont="1" applyBorder="1" applyAlignment="1">
      <alignment horizontal="center" vertical="top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2" fontId="1" fillId="0" borderId="0" xfId="0" applyNumberFormat="1" applyFont="1" applyBorder="1" applyAlignment="1">
      <alignment horizontal="left" vertical="center" wrapText="1"/>
    </xf>
    <xf numFmtId="2" fontId="1" fillId="0" borderId="0" xfId="0" applyNumberFormat="1" applyFont="1" applyBorder="1" applyAlignment="1">
      <alignment horizontal="left"/>
    </xf>
    <xf numFmtId="2" fontId="2" fillId="0" borderId="0" xfId="0" applyNumberFormat="1" applyFont="1" applyBorder="1" applyAlignment="1">
      <alignment horizontal="center" vertical="center" wrapText="1"/>
    </xf>
    <xf numFmtId="2" fontId="2" fillId="0" borderId="0" xfId="0" applyNumberFormat="1" applyFont="1" applyBorder="1" applyAlignment="1">
      <alignment horizontal="left" vertical="center" wrapText="1"/>
    </xf>
    <xf numFmtId="2" fontId="2" fillId="0" borderId="0" xfId="0" applyNumberFormat="1" applyFont="1" applyBorder="1" applyAlignment="1">
      <alignment horizontal="left"/>
    </xf>
    <xf numFmtId="2" fontId="0" fillId="0" borderId="0" xfId="0" applyNumberFormat="1" applyBorder="1" applyAlignment="1">
      <alignment horizontal="center"/>
    </xf>
    <xf numFmtId="2" fontId="2" fillId="0" borderId="0" xfId="0" applyNumberFormat="1" applyFont="1" applyBorder="1" applyAlignment="1">
      <alignment vertical="center" wrapText="1"/>
    </xf>
    <xf numFmtId="2" fontId="6" fillId="0" borderId="0" xfId="0" applyNumberFormat="1" applyFont="1" applyBorder="1" applyAlignment="1">
      <alignment vertical="center" wrapText="1"/>
    </xf>
    <xf numFmtId="2" fontId="6" fillId="0" borderId="0" xfId="0" applyNumberFormat="1" applyFont="1" applyBorder="1" applyAlignment="1">
      <alignment horizontal="center" vertical="center" wrapText="1"/>
    </xf>
    <xf numFmtId="2" fontId="6" fillId="0" borderId="0" xfId="0" applyNumberFormat="1" applyFont="1" applyBorder="1"/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horizontal="center" vertical="center" wrapText="1"/>
    </xf>
    <xf numFmtId="2" fontId="1" fillId="0" borderId="0" xfId="0" applyNumberFormat="1" applyFont="1" applyBorder="1" applyAlignment="1">
      <alignment vertical="center" wrapText="1"/>
    </xf>
    <xf numFmtId="2" fontId="1" fillId="0" borderId="0" xfId="0" applyNumberFormat="1" applyFont="1" applyBorder="1"/>
    <xf numFmtId="2" fontId="2" fillId="0" borderId="0" xfId="0" applyNumberFormat="1" applyFont="1" applyBorder="1"/>
    <xf numFmtId="2" fontId="0" fillId="0" borderId="0" xfId="0" applyNumberFormat="1" applyFont="1" applyBorder="1" applyAlignment="1">
      <alignment vertical="center" wrapText="1"/>
    </xf>
    <xf numFmtId="2" fontId="0" fillId="0" borderId="0" xfId="0" applyNumberFormat="1" applyFont="1" applyBorder="1" applyAlignment="1">
      <alignment horizontal="center" vertical="center" wrapText="1"/>
    </xf>
    <xf numFmtId="2" fontId="0" fillId="0" borderId="0" xfId="0" applyNumberFormat="1" applyFont="1" applyBorder="1"/>
    <xf numFmtId="10" fontId="2" fillId="0" borderId="0" xfId="0" applyNumberFormat="1" applyFont="1" applyBorder="1" applyAlignment="1">
      <alignment horizontal="center" vertical="center" wrapText="1"/>
    </xf>
    <xf numFmtId="2" fontId="0" fillId="0" borderId="0" xfId="0" applyNumberFormat="1" applyBorder="1" applyAlignment="1"/>
    <xf numFmtId="2" fontId="2" fillId="0" borderId="0" xfId="0" applyNumberFormat="1" applyFont="1" applyBorder="1" applyAlignment="1">
      <alignment vertical="top"/>
    </xf>
    <xf numFmtId="165" fontId="1" fillId="0" borderId="0" xfId="0" applyNumberFormat="1" applyFont="1" applyBorder="1" applyAlignment="1">
      <alignment horizontal="left" vertical="center" wrapText="1"/>
    </xf>
    <xf numFmtId="165" fontId="1" fillId="0" borderId="0" xfId="0" applyNumberFormat="1" applyFont="1" applyBorder="1" applyAlignment="1">
      <alignment horizontal="center" vertical="center" wrapText="1"/>
    </xf>
    <xf numFmtId="165" fontId="1" fillId="0" borderId="0" xfId="0" applyNumberFormat="1" applyFont="1" applyBorder="1" applyAlignment="1">
      <alignment horizontal="left"/>
    </xf>
    <xf numFmtId="2" fontId="0" fillId="0" borderId="0" xfId="0" applyNumberFormat="1" applyBorder="1" applyAlignment="1">
      <alignment horizontal="left" vertical="center" wrapText="1"/>
    </xf>
    <xf numFmtId="2" fontId="0" fillId="0" borderId="0" xfId="0" applyNumberFormat="1" applyBorder="1" applyAlignment="1">
      <alignment horizontal="left"/>
    </xf>
    <xf numFmtId="4" fontId="0" fillId="0" borderId="0" xfId="0" applyNumberFormat="1" applyBorder="1" applyAlignment="1">
      <alignment horizontal="center" vertical="center" wrapText="1"/>
    </xf>
    <xf numFmtId="4" fontId="0" fillId="0" borderId="0" xfId="0" applyNumberFormat="1" applyBorder="1" applyAlignment="1">
      <alignment vertical="center" wrapText="1"/>
    </xf>
    <xf numFmtId="0" fontId="14" fillId="0" borderId="0" xfId="3"/>
    <xf numFmtId="49" fontId="16" fillId="0" borderId="1" xfId="3" applyNumberFormat="1" applyFont="1" applyBorder="1" applyAlignment="1">
      <alignment horizontal="center"/>
    </xf>
    <xf numFmtId="0" fontId="16" fillId="0" borderId="1" xfId="3" applyFont="1" applyBorder="1" applyAlignment="1">
      <alignment horizontal="center"/>
    </xf>
    <xf numFmtId="0" fontId="16" fillId="5" borderId="1" xfId="3" applyFont="1" applyFill="1" applyBorder="1" applyAlignment="1">
      <alignment horizontal="center"/>
    </xf>
    <xf numFmtId="0" fontId="16" fillId="2" borderId="1" xfId="3" applyFont="1" applyFill="1" applyBorder="1" applyAlignment="1">
      <alignment horizontal="center"/>
    </xf>
    <xf numFmtId="0" fontId="16" fillId="0" borderId="1" xfId="3" applyFont="1" applyFill="1" applyBorder="1" applyAlignment="1">
      <alignment horizontal="center"/>
    </xf>
    <xf numFmtId="0" fontId="17" fillId="0" borderId="1" xfId="3" applyNumberFormat="1" applyFont="1" applyBorder="1" applyAlignment="1">
      <alignment horizontal="center"/>
    </xf>
    <xf numFmtId="1" fontId="18" fillId="0" borderId="1" xfId="3" applyNumberFormat="1" applyFont="1" applyBorder="1"/>
    <xf numFmtId="10" fontId="17" fillId="2" borderId="1" xfId="3" applyNumberFormat="1" applyFont="1" applyFill="1" applyBorder="1" applyAlignment="1">
      <alignment horizontal="center"/>
    </xf>
    <xf numFmtId="43" fontId="17" fillId="0" borderId="1" xfId="7" applyFont="1" applyBorder="1"/>
    <xf numFmtId="10" fontId="17" fillId="5" borderId="1" xfId="8" applyNumberFormat="1" applyFont="1" applyFill="1" applyBorder="1" applyAlignment="1">
      <alignment horizontal="center"/>
    </xf>
    <xf numFmtId="4" fontId="17" fillId="5" borderId="1" xfId="3" applyNumberFormat="1" applyFont="1" applyFill="1" applyBorder="1"/>
    <xf numFmtId="10" fontId="17" fillId="2" borderId="1" xfId="8" applyNumberFormat="1" applyFont="1" applyFill="1" applyBorder="1" applyAlignment="1">
      <alignment horizontal="center"/>
    </xf>
    <xf numFmtId="4" fontId="17" fillId="0" borderId="1" xfId="3" applyNumberFormat="1" applyFont="1" applyBorder="1"/>
    <xf numFmtId="4" fontId="17" fillId="5" borderId="1" xfId="3" applyNumberFormat="1" applyFont="1" applyFill="1" applyBorder="1" applyAlignment="1"/>
    <xf numFmtId="10" fontId="17" fillId="0" borderId="1" xfId="8" applyNumberFormat="1" applyFont="1" applyFill="1" applyBorder="1" applyAlignment="1">
      <alignment horizontal="center"/>
    </xf>
    <xf numFmtId="10" fontId="14" fillId="0" borderId="0" xfId="3" applyNumberFormat="1"/>
    <xf numFmtId="1" fontId="18" fillId="2" borderId="1" xfId="3" applyNumberFormat="1" applyFont="1" applyFill="1" applyBorder="1"/>
    <xf numFmtId="0" fontId="17" fillId="0" borderId="1" xfId="3" applyFont="1" applyBorder="1" applyAlignment="1">
      <alignment horizontal="center"/>
    </xf>
    <xf numFmtId="4" fontId="17" fillId="0" borderId="1" xfId="3" applyNumberFormat="1" applyFont="1" applyBorder="1" applyAlignment="1">
      <alignment horizontal="center"/>
    </xf>
    <xf numFmtId="4" fontId="17" fillId="0" borderId="1" xfId="7" applyNumberFormat="1" applyFont="1" applyBorder="1"/>
    <xf numFmtId="4" fontId="17" fillId="2" borderId="1" xfId="3" applyNumberFormat="1" applyFont="1" applyFill="1" applyBorder="1" applyAlignment="1">
      <alignment horizontal="center"/>
    </xf>
    <xf numFmtId="9" fontId="17" fillId="2" borderId="1" xfId="7" applyNumberFormat="1" applyFont="1" applyFill="1" applyBorder="1" applyAlignment="1">
      <alignment horizontal="center"/>
    </xf>
    <xf numFmtId="4" fontId="17" fillId="0" borderId="1" xfId="7" applyNumberFormat="1" applyFont="1" applyBorder="1" applyAlignment="1">
      <alignment horizontal="center"/>
    </xf>
    <xf numFmtId="10" fontId="17" fillId="2" borderId="1" xfId="9" applyNumberFormat="1" applyFont="1" applyFill="1" applyBorder="1" applyAlignment="1">
      <alignment horizontal="center"/>
    </xf>
    <xf numFmtId="4" fontId="17" fillId="2" borderId="1" xfId="7" applyNumberFormat="1" applyFont="1" applyFill="1" applyBorder="1" applyAlignment="1">
      <alignment horizontal="center"/>
    </xf>
    <xf numFmtId="10" fontId="17" fillId="2" borderId="1" xfId="7" applyNumberFormat="1" applyFont="1" applyFill="1" applyBorder="1" applyAlignment="1">
      <alignment horizontal="center"/>
    </xf>
    <xf numFmtId="0" fontId="17" fillId="0" borderId="1" xfId="3" applyFont="1" applyBorder="1"/>
    <xf numFmtId="4" fontId="17" fillId="2" borderId="1" xfId="7" applyNumberFormat="1" applyFont="1" applyFill="1" applyBorder="1"/>
    <xf numFmtId="4" fontId="16" fillId="0" borderId="1" xfId="7" applyNumberFormat="1" applyFont="1" applyBorder="1"/>
    <xf numFmtId="4" fontId="16" fillId="2" borderId="1" xfId="7" applyNumberFormat="1" applyFont="1" applyFill="1" applyBorder="1"/>
    <xf numFmtId="43" fontId="17" fillId="2" borderId="1" xfId="7" applyFont="1" applyFill="1" applyBorder="1" applyAlignment="1">
      <alignment horizontal="center"/>
    </xf>
    <xf numFmtId="43" fontId="8" fillId="0" borderId="1" xfId="2" applyFont="1" applyBorder="1" applyAlignment="1">
      <alignment vertical="center"/>
    </xf>
    <xf numFmtId="43" fontId="8" fillId="0" borderId="1" xfId="2" applyFont="1" applyFill="1" applyBorder="1" applyAlignment="1">
      <alignment vertical="center"/>
    </xf>
    <xf numFmtId="43" fontId="8" fillId="0" borderId="1" xfId="2" applyFont="1" applyBorder="1" applyAlignment="1">
      <alignment vertical="center" wrapText="1"/>
    </xf>
    <xf numFmtId="43" fontId="8" fillId="0" borderId="1" xfId="2" applyFont="1" applyFill="1" applyBorder="1" applyAlignment="1">
      <alignment vertical="center" wrapText="1"/>
    </xf>
    <xf numFmtId="0" fontId="0" fillId="0" borderId="0" xfId="0" applyFont="1" applyBorder="1" applyAlignment="1">
      <alignment horizontal="center"/>
    </xf>
    <xf numFmtId="49" fontId="0" fillId="0" borderId="1" xfId="0" applyNumberFormat="1" applyFont="1" applyBorder="1" applyAlignment="1">
      <alignment horizontal="center" vertical="top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top"/>
    </xf>
    <xf numFmtId="0" fontId="0" fillId="0" borderId="1" xfId="0" applyFont="1" applyBorder="1" applyAlignment="1">
      <alignment horizontal="right" vertical="top"/>
    </xf>
    <xf numFmtId="2" fontId="0" fillId="0" borderId="1" xfId="0" applyNumberFormat="1" applyFont="1" applyBorder="1" applyAlignment="1">
      <alignment horizontal="right" vertical="center"/>
    </xf>
    <xf numFmtId="0" fontId="2" fillId="0" borderId="1" xfId="4" applyNumberFormat="1" applyFont="1" applyBorder="1" applyAlignment="1">
      <alignment horizontal="center" vertical="center" wrapText="1"/>
    </xf>
    <xf numFmtId="166" fontId="2" fillId="0" borderId="1" xfId="4" applyFont="1" applyBorder="1" applyAlignment="1">
      <alignment horizontal="left" vertical="center" wrapText="1"/>
    </xf>
    <xf numFmtId="166" fontId="2" fillId="2" borderId="1" xfId="4" applyFont="1" applyFill="1" applyBorder="1" applyAlignment="1" applyProtection="1">
      <alignment horizontal="center" vertical="center"/>
    </xf>
    <xf numFmtId="166" fontId="2" fillId="0" borderId="1" xfId="4" applyFont="1" applyFill="1" applyBorder="1" applyAlignment="1" applyProtection="1">
      <alignment horizontal="center" vertical="center"/>
      <protection locked="0"/>
    </xf>
    <xf numFmtId="166" fontId="2" fillId="0" borderId="1" xfId="4" applyFont="1" applyFill="1" applyBorder="1" applyAlignment="1" applyProtection="1">
      <alignment horizontal="center" vertical="center"/>
    </xf>
    <xf numFmtId="0" fontId="2" fillId="0" borderId="1" xfId="5" applyNumberFormat="1" applyFont="1" applyBorder="1" applyAlignment="1">
      <alignment horizontal="center" vertical="center" wrapText="1"/>
    </xf>
    <xf numFmtId="166" fontId="2" fillId="0" borderId="1" xfId="5" applyNumberFormat="1" applyFont="1" applyBorder="1" applyAlignment="1">
      <alignment horizontal="left" vertical="center" wrapText="1"/>
    </xf>
    <xf numFmtId="166" fontId="2" fillId="2" borderId="1" xfId="5" applyNumberFormat="1" applyFont="1" applyFill="1" applyBorder="1" applyAlignment="1" applyProtection="1">
      <alignment horizontal="center" vertical="center"/>
    </xf>
    <xf numFmtId="166" fontId="2" fillId="0" borderId="1" xfId="5" applyNumberFormat="1" applyFont="1" applyFill="1" applyBorder="1" applyAlignment="1" applyProtection="1">
      <alignment horizontal="center" vertical="center"/>
      <protection locked="0"/>
    </xf>
    <xf numFmtId="166" fontId="2" fillId="0" borderId="1" xfId="5" applyNumberFormat="1" applyFont="1" applyFill="1" applyBorder="1" applyAlignment="1" applyProtection="1">
      <alignment horizontal="center" vertical="center"/>
    </xf>
    <xf numFmtId="166" fontId="3" fillId="2" borderId="1" xfId="5" applyNumberFormat="1" applyFont="1" applyFill="1" applyBorder="1" applyAlignment="1" applyProtection="1">
      <alignment horizontal="center" vertical="center"/>
    </xf>
    <xf numFmtId="43" fontId="8" fillId="0" borderId="1" xfId="13" applyFont="1" applyBorder="1" applyAlignment="1">
      <alignment vertical="center"/>
    </xf>
    <xf numFmtId="43" fontId="9" fillId="0" borderId="1" xfId="13" applyFont="1" applyFill="1" applyBorder="1" applyAlignment="1">
      <alignment vertical="center" wrapText="1"/>
    </xf>
    <xf numFmtId="4" fontId="15" fillId="6" borderId="1" xfId="5" applyNumberFormat="1" applyFont="1" applyFill="1" applyBorder="1" applyAlignment="1" applyProtection="1">
      <alignment horizontal="right" vertical="center"/>
    </xf>
    <xf numFmtId="164" fontId="9" fillId="4" borderId="1" xfId="13" applyNumberFormat="1" applyFont="1" applyFill="1" applyBorder="1" applyAlignment="1" applyProtection="1">
      <alignment horizontal="center" vertical="center" wrapText="1"/>
    </xf>
    <xf numFmtId="164" fontId="9" fillId="4" borderId="1" xfId="13" applyNumberFormat="1" applyFont="1" applyFill="1" applyBorder="1" applyAlignment="1" applyProtection="1">
      <alignment horizontal="left" vertical="center"/>
    </xf>
    <xf numFmtId="164" fontId="9" fillId="4" borderId="1" xfId="13" applyNumberFormat="1" applyFont="1" applyFill="1" applyBorder="1" applyAlignment="1" applyProtection="1">
      <alignment horizontal="center" vertical="center"/>
    </xf>
    <xf numFmtId="43" fontId="9" fillId="4" borderId="1" xfId="13" applyFont="1" applyFill="1" applyBorder="1" applyAlignment="1" applyProtection="1">
      <alignment horizontal="center" vertical="center" wrapText="1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43" fontId="8" fillId="0" borderId="1" xfId="13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164" fontId="2" fillId="0" borderId="1" xfId="13" applyNumberFormat="1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/>
    </xf>
    <xf numFmtId="10" fontId="8" fillId="0" borderId="1" xfId="1" applyNumberFormat="1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/>
    </xf>
    <xf numFmtId="4" fontId="8" fillId="0" borderId="2" xfId="0" applyNumberFormat="1" applyFont="1" applyBorder="1" applyAlignment="1">
      <alignment horizontal="center" vertical="center"/>
    </xf>
    <xf numFmtId="4" fontId="8" fillId="6" borderId="1" xfId="0" applyNumberFormat="1" applyFont="1" applyFill="1" applyBorder="1" applyAlignment="1">
      <alignment horizontal="center" vertical="center"/>
    </xf>
    <xf numFmtId="2" fontId="8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4" fontId="9" fillId="4" borderId="1" xfId="0" applyNumberFormat="1" applyFont="1" applyFill="1" applyBorder="1" applyAlignment="1">
      <alignment horizontal="center" vertical="center"/>
    </xf>
    <xf numFmtId="2" fontId="8" fillId="4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66" fontId="15" fillId="3" borderId="1" xfId="4" applyFont="1" applyFill="1" applyBorder="1" applyAlignment="1" applyProtection="1">
      <alignment horizontal="center" vertical="center"/>
    </xf>
    <xf numFmtId="170" fontId="0" fillId="0" borderId="1" xfId="0" applyNumberFormat="1" applyBorder="1" applyAlignment="1">
      <alignment horizontal="right" vertical="top"/>
    </xf>
    <xf numFmtId="166" fontId="15" fillId="2" borderId="1" xfId="4" applyFont="1" applyFill="1" applyBorder="1" applyAlignment="1" applyProtection="1">
      <alignment horizontal="center" vertical="center"/>
    </xf>
    <xf numFmtId="1" fontId="8" fillId="4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vertical="center" wrapText="1"/>
    </xf>
    <xf numFmtId="166" fontId="21" fillId="2" borderId="1" xfId="4" applyFont="1" applyFill="1" applyBorder="1" applyAlignment="1" applyProtection="1">
      <alignment horizontal="center" vertical="center"/>
    </xf>
    <xf numFmtId="4" fontId="8" fillId="0" borderId="1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21" fillId="0" borderId="11" xfId="2" applyNumberFormat="1" applyFont="1" applyBorder="1" applyAlignment="1">
      <alignment horizontal="center" vertical="center"/>
    </xf>
    <xf numFmtId="0" fontId="21" fillId="0" borderId="11" xfId="2" applyNumberFormat="1" applyFont="1" applyBorder="1" applyAlignment="1">
      <alignment horizontal="right" vertical="center"/>
    </xf>
    <xf numFmtId="0" fontId="21" fillId="0" borderId="14" xfId="2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vertical="center" wrapText="1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165" fontId="8" fillId="0" borderId="1" xfId="0" applyNumberFormat="1" applyFont="1" applyFill="1" applyBorder="1" applyAlignment="1">
      <alignment horizontal="center" vertical="center" wrapText="1"/>
    </xf>
    <xf numFmtId="165" fontId="8" fillId="0" borderId="1" xfId="0" applyNumberFormat="1" applyFont="1" applyFill="1" applyBorder="1" applyAlignment="1">
      <alignment vertical="center" wrapText="1"/>
    </xf>
    <xf numFmtId="165" fontId="2" fillId="0" borderId="1" xfId="0" applyNumberFormat="1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/>
    </xf>
    <xf numFmtId="4" fontId="0" fillId="0" borderId="1" xfId="0" applyNumberFormat="1" applyFont="1" applyFill="1" applyBorder="1" applyAlignment="1">
      <alignment vertical="center"/>
    </xf>
    <xf numFmtId="4" fontId="22" fillId="0" borderId="1" xfId="0" applyNumberFormat="1" applyFont="1" applyFill="1" applyBorder="1" applyAlignment="1">
      <alignment horizontal="center" vertical="center" wrapText="1"/>
    </xf>
    <xf numFmtId="4" fontId="0" fillId="0" borderId="1" xfId="0" applyNumberFormat="1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1" fontId="0" fillId="0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4" fontId="0" fillId="0" borderId="0" xfId="0" applyNumberFormat="1" applyFont="1" applyFill="1" applyBorder="1" applyAlignment="1">
      <alignment vertical="center"/>
    </xf>
    <xf numFmtId="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20" fillId="4" borderId="1" xfId="0" applyNumberFormat="1" applyFont="1" applyFill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8" fillId="0" borderId="3" xfId="0" applyNumberFormat="1" applyFont="1" applyFill="1" applyBorder="1" applyAlignment="1">
      <alignment horizontal="center" vertical="center"/>
    </xf>
    <xf numFmtId="4" fontId="8" fillId="0" borderId="2" xfId="0" applyNumberFormat="1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/>
    </xf>
    <xf numFmtId="4" fontId="8" fillId="0" borderId="2" xfId="0" applyNumberFormat="1" applyFont="1" applyBorder="1" applyAlignment="1">
      <alignment horizontal="center" vertical="center"/>
    </xf>
    <xf numFmtId="0" fontId="3" fillId="4" borderId="1" xfId="0" applyFont="1" applyFill="1" applyBorder="1" applyAlignment="1">
      <alignment horizontal="right" vertical="center" wrapText="1"/>
    </xf>
    <xf numFmtId="0" fontId="8" fillId="0" borderId="1" xfId="0" applyFont="1" applyBorder="1" applyAlignment="1">
      <alignment horizontal="righ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right" vertical="center" wrapText="1"/>
    </xf>
    <xf numFmtId="0" fontId="3" fillId="4" borderId="5" xfId="0" applyFont="1" applyFill="1" applyBorder="1" applyAlignment="1">
      <alignment horizontal="right" vertical="center" wrapText="1"/>
    </xf>
    <xf numFmtId="0" fontId="3" fillId="4" borderId="6" xfId="0" applyFont="1" applyFill="1" applyBorder="1" applyAlignment="1">
      <alignment horizontal="right" vertical="center" wrapText="1"/>
    </xf>
    <xf numFmtId="0" fontId="3" fillId="3" borderId="3" xfId="0" applyFont="1" applyFill="1" applyBorder="1" applyAlignment="1">
      <alignment horizontal="center" vertical="top"/>
    </xf>
    <xf numFmtId="0" fontId="3" fillId="3" borderId="7" xfId="0" applyFont="1" applyFill="1" applyBorder="1" applyAlignment="1">
      <alignment horizontal="center" vertical="top"/>
    </xf>
    <xf numFmtId="0" fontId="3" fillId="3" borderId="2" xfId="0" applyFont="1" applyFill="1" applyBorder="1" applyAlignment="1">
      <alignment horizontal="center" vertical="top"/>
    </xf>
    <xf numFmtId="0" fontId="20" fillId="4" borderId="4" xfId="0" applyNumberFormat="1" applyFont="1" applyFill="1" applyBorder="1" applyAlignment="1">
      <alignment horizontal="center" vertical="center" wrapText="1"/>
    </xf>
    <xf numFmtId="0" fontId="20" fillId="4" borderId="5" xfId="0" applyNumberFormat="1" applyFont="1" applyFill="1" applyBorder="1" applyAlignment="1">
      <alignment horizontal="center" vertical="center" wrapText="1"/>
    </xf>
    <xf numFmtId="0" fontId="20" fillId="4" borderId="6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1" fontId="3" fillId="0" borderId="4" xfId="0" applyNumberFormat="1" applyFont="1" applyBorder="1" applyAlignment="1">
      <alignment horizontal="center"/>
    </xf>
    <xf numFmtId="1" fontId="3" fillId="0" borderId="5" xfId="0" applyNumberFormat="1" applyFont="1" applyBorder="1" applyAlignment="1">
      <alignment horizontal="center"/>
    </xf>
    <xf numFmtId="1" fontId="3" fillId="0" borderId="6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165" fontId="3" fillId="3" borderId="1" xfId="0" applyNumberFormat="1" applyFont="1" applyFill="1" applyBorder="1" applyAlignment="1">
      <alignment horizontal="left"/>
    </xf>
    <xf numFmtId="165" fontId="3" fillId="3" borderId="1" xfId="0" applyNumberFormat="1" applyFont="1" applyFill="1" applyBorder="1" applyAlignment="1">
      <alignment horizontal="left" wrapText="1"/>
    </xf>
    <xf numFmtId="165" fontId="3" fillId="0" borderId="1" xfId="0" applyNumberFormat="1" applyFont="1" applyBorder="1" applyAlignment="1">
      <alignment horizontal="center"/>
    </xf>
    <xf numFmtId="0" fontId="12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right" vertical="center" wrapText="1"/>
    </xf>
    <xf numFmtId="1" fontId="3" fillId="0" borderId="1" xfId="0" applyNumberFormat="1" applyFont="1" applyFill="1" applyBorder="1" applyAlignment="1">
      <alignment horizontal="center"/>
    </xf>
    <xf numFmtId="166" fontId="15" fillId="3" borderId="1" xfId="4" applyFont="1" applyFill="1" applyBorder="1" applyAlignment="1" applyProtection="1">
      <alignment horizontal="center" vertical="center"/>
    </xf>
    <xf numFmtId="0" fontId="15" fillId="0" borderId="1" xfId="4" applyNumberFormat="1" applyFont="1" applyBorder="1" applyAlignment="1">
      <alignment horizontal="right" vertical="center" wrapText="1"/>
    </xf>
    <xf numFmtId="166" fontId="15" fillId="0" borderId="1" xfId="4" applyFont="1" applyFill="1" applyBorder="1" applyAlignment="1" applyProtection="1">
      <alignment horizontal="center" vertical="center"/>
    </xf>
    <xf numFmtId="165" fontId="3" fillId="3" borderId="3" xfId="0" applyNumberFormat="1" applyFont="1" applyFill="1" applyBorder="1" applyAlignment="1">
      <alignment horizontal="center" vertical="center"/>
    </xf>
    <xf numFmtId="165" fontId="3" fillId="3" borderId="7" xfId="0" applyNumberFormat="1" applyFont="1" applyFill="1" applyBorder="1" applyAlignment="1">
      <alignment horizontal="center" vertical="center"/>
    </xf>
    <xf numFmtId="165" fontId="3" fillId="3" borderId="2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/>
    </xf>
    <xf numFmtId="1" fontId="3" fillId="3" borderId="1" xfId="0" applyNumberFormat="1" applyFont="1" applyFill="1" applyBorder="1" applyAlignment="1">
      <alignment horizontal="left"/>
    </xf>
    <xf numFmtId="0" fontId="8" fillId="0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/>
    </xf>
    <xf numFmtId="0" fontId="9" fillId="4" borderId="1" xfId="3" applyNumberFormat="1" applyFont="1" applyFill="1" applyBorder="1" applyAlignment="1" applyProtection="1">
      <alignment horizontal="left" vertical="center" shrinkToFit="1"/>
    </xf>
    <xf numFmtId="0" fontId="3" fillId="3" borderId="1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3" fillId="0" borderId="1" xfId="5" applyNumberFormat="1" applyFont="1" applyBorder="1" applyAlignment="1">
      <alignment horizontal="right" vertical="center" wrapText="1"/>
    </xf>
    <xf numFmtId="1" fontId="3" fillId="3" borderId="3" xfId="0" applyNumberFormat="1" applyFont="1" applyFill="1" applyBorder="1" applyAlignment="1">
      <alignment horizontal="center" vertical="center"/>
    </xf>
    <xf numFmtId="1" fontId="3" fillId="3" borderId="7" xfId="0" applyNumberFormat="1" applyFont="1" applyFill="1" applyBorder="1" applyAlignment="1">
      <alignment horizontal="center" vertical="center"/>
    </xf>
    <xf numFmtId="1" fontId="3" fillId="3" borderId="2" xfId="0" applyNumberFormat="1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left"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8" fillId="4" borderId="6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right" vertical="center" wrapText="1"/>
    </xf>
    <xf numFmtId="0" fontId="9" fillId="0" borderId="5" xfId="0" applyFont="1" applyFill="1" applyBorder="1" applyAlignment="1">
      <alignment horizontal="right" vertical="center" wrapText="1"/>
    </xf>
    <xf numFmtId="0" fontId="9" fillId="0" borderId="6" xfId="0" applyFont="1" applyFill="1" applyBorder="1" applyAlignment="1">
      <alignment horizontal="right" vertical="center" wrapText="1"/>
    </xf>
    <xf numFmtId="0" fontId="8" fillId="0" borderId="1" xfId="3" applyNumberFormat="1" applyFont="1" applyFill="1" applyBorder="1" applyAlignment="1" applyProtection="1">
      <alignment horizontal="center" vertical="center" shrinkToFit="1"/>
    </xf>
    <xf numFmtId="0" fontId="9" fillId="0" borderId="1" xfId="0" applyFont="1" applyBorder="1" applyAlignment="1">
      <alignment horizontal="right" vertical="center" wrapText="1"/>
    </xf>
    <xf numFmtId="0" fontId="9" fillId="4" borderId="1" xfId="3" applyNumberFormat="1" applyFont="1" applyFill="1" applyBorder="1" applyAlignment="1" applyProtection="1">
      <alignment horizontal="center" vertical="center" shrinkToFit="1"/>
    </xf>
    <xf numFmtId="0" fontId="15" fillId="0" borderId="8" xfId="2" applyNumberFormat="1" applyFont="1" applyBorder="1" applyAlignment="1">
      <alignment horizontal="center" vertical="center"/>
    </xf>
    <xf numFmtId="0" fontId="15" fillId="0" borderId="9" xfId="2" applyNumberFormat="1" applyFont="1" applyBorder="1" applyAlignment="1">
      <alignment horizontal="center" vertical="center"/>
    </xf>
    <xf numFmtId="0" fontId="15" fillId="0" borderId="10" xfId="2" applyNumberFormat="1" applyFont="1" applyBorder="1" applyAlignment="1">
      <alignment horizontal="center" vertical="center"/>
    </xf>
    <xf numFmtId="164" fontId="21" fillId="0" borderId="1" xfId="2" applyNumberFormat="1" applyFont="1" applyBorder="1" applyAlignment="1">
      <alignment horizontal="left" vertical="center" wrapText="1"/>
    </xf>
    <xf numFmtId="164" fontId="21" fillId="0" borderId="12" xfId="2" applyNumberFormat="1" applyFont="1" applyBorder="1" applyAlignment="1">
      <alignment horizontal="left" vertical="center" wrapText="1"/>
    </xf>
    <xf numFmtId="164" fontId="21" fillId="0" borderId="4" xfId="2" applyNumberFormat="1" applyFont="1" applyBorder="1" applyAlignment="1">
      <alignment horizontal="left" vertical="center" wrapText="1"/>
    </xf>
    <xf numFmtId="164" fontId="21" fillId="0" borderId="5" xfId="2" applyNumberFormat="1" applyFont="1" applyBorder="1" applyAlignment="1">
      <alignment horizontal="left" vertical="center" wrapText="1"/>
    </xf>
    <xf numFmtId="164" fontId="21" fillId="0" borderId="13" xfId="2" applyNumberFormat="1" applyFont="1" applyBorder="1" applyAlignment="1">
      <alignment horizontal="left" vertical="center" wrapText="1"/>
    </xf>
    <xf numFmtId="164" fontId="21" fillId="0" borderId="15" xfId="2" applyNumberFormat="1" applyFont="1" applyBorder="1" applyAlignment="1">
      <alignment horizontal="left" vertical="center" wrapText="1"/>
    </xf>
    <xf numFmtId="164" fontId="21" fillId="0" borderId="16" xfId="2" applyNumberFormat="1" applyFont="1" applyBorder="1" applyAlignment="1">
      <alignment horizontal="left" vertical="center" wrapText="1"/>
    </xf>
    <xf numFmtId="164" fontId="21" fillId="0" borderId="17" xfId="2" applyNumberFormat="1" applyFont="1" applyBorder="1" applyAlignment="1">
      <alignment horizontal="left" vertical="center" wrapText="1"/>
    </xf>
    <xf numFmtId="0" fontId="17" fillId="0" borderId="1" xfId="3" applyFont="1" applyFill="1" applyBorder="1" applyAlignment="1">
      <alignment horizontal="center" wrapText="1"/>
    </xf>
    <xf numFmtId="0" fontId="19" fillId="0" borderId="4" xfId="3" applyFont="1" applyBorder="1" applyAlignment="1">
      <alignment horizontal="center"/>
    </xf>
    <xf numFmtId="0" fontId="19" fillId="0" borderId="5" xfId="3" applyFont="1" applyBorder="1" applyAlignment="1">
      <alignment horizontal="center"/>
    </xf>
    <xf numFmtId="0" fontId="19" fillId="0" borderId="6" xfId="3" applyFont="1" applyBorder="1" applyAlignment="1">
      <alignment horizontal="center"/>
    </xf>
    <xf numFmtId="0" fontId="17" fillId="0" borderId="1" xfId="3" applyFont="1" applyBorder="1" applyAlignment="1">
      <alignment horizontal="center"/>
    </xf>
    <xf numFmtId="0" fontId="17" fillId="2" borderId="1" xfId="3" applyFont="1" applyFill="1" applyBorder="1" applyAlignment="1">
      <alignment horizontal="center"/>
    </xf>
    <xf numFmtId="164" fontId="10" fillId="0" borderId="1" xfId="6" applyNumberFormat="1" applyFont="1" applyBorder="1" applyAlignment="1">
      <alignment horizontal="center" vertical="center" wrapText="1"/>
    </xf>
    <xf numFmtId="0" fontId="16" fillId="0" borderId="1" xfId="3" applyFont="1" applyBorder="1" applyAlignment="1">
      <alignment horizontal="center"/>
    </xf>
    <xf numFmtId="0" fontId="17" fillId="5" borderId="1" xfId="3" applyFont="1" applyFill="1" applyBorder="1" applyAlignment="1">
      <alignment horizontal="center" wrapText="1"/>
    </xf>
    <xf numFmtId="0" fontId="17" fillId="0" borderId="1" xfId="3" applyFont="1" applyBorder="1" applyAlignment="1">
      <alignment horizontal="center" wrapText="1"/>
    </xf>
  </cellXfs>
  <cellStyles count="14">
    <cellStyle name="Normal" xfId="0" builtinId="0"/>
    <cellStyle name="Normal 11" xfId="10"/>
    <cellStyle name="Normal 2" xfId="3"/>
    <cellStyle name="Normal 3" xfId="11"/>
    <cellStyle name="Porcentagem" xfId="1" builtinId="5"/>
    <cellStyle name="Porcentagem 2" xfId="8"/>
    <cellStyle name="Porcentagem 2 2" xfId="9"/>
    <cellStyle name="Separador de milhares 2" xfId="2"/>
    <cellStyle name="Separador de milhares 2 10" xfId="12"/>
    <cellStyle name="Separador de milhares 2 2" xfId="13"/>
    <cellStyle name="Separador de milhares 3" xfId="6"/>
    <cellStyle name="Separador de milhares_Plan2" xfId="7"/>
    <cellStyle name="Vírgula 2" xfId="5"/>
    <cellStyle name="Vírgula 2 2" xfId="4"/>
  </cellStyles>
  <dxfs count="0"/>
  <tableStyles count="0" defaultTableStyle="TableStyleMedium9" defaultPivotStyle="PivotStyleLight16"/>
  <colors>
    <mruColors>
      <color rgb="FFFF7C5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304800</xdr:colOff>
      <xdr:row>122</xdr:row>
      <xdr:rowOff>25400</xdr:rowOff>
    </xdr:from>
    <xdr:ext cx="6438900" cy="2032000"/>
    <xdr:sp macro="" textlink="">
      <xdr:nvSpPr>
        <xdr:cNvPr id="2" name="CaixaDeTexto 1"/>
        <xdr:cNvSpPr txBox="1"/>
      </xdr:nvSpPr>
      <xdr:spPr>
        <a:xfrm>
          <a:off x="304800" y="38379400"/>
          <a:ext cx="6438900" cy="2032000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eaLnBrk="1" fontAlgn="auto" latinLnBrk="0" hangingPunct="1"/>
          <a:r>
            <a:rPr lang="pt-BR" sz="1400" b="1">
              <a:solidFill>
                <a:srgbClr val="FF0000"/>
              </a:solidFill>
              <a:latin typeface="+mn-lt"/>
              <a:ea typeface="+mn-ea"/>
              <a:cs typeface="+mn-cs"/>
            </a:rPr>
            <a:t>Estamos</a:t>
          </a:r>
          <a:r>
            <a:rPr lang="pt-BR" sz="14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 apresentando um modelo. </a:t>
          </a:r>
          <a:endParaRPr lang="pt-BR" sz="14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pt-BR" sz="14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O preenchimento da planilha é de total responsabilidade do licitante.</a:t>
          </a:r>
          <a:endParaRPr lang="pt-BR" sz="14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r>
            <a:rPr lang="pt-BR" sz="1400" b="1">
              <a:solidFill>
                <a:srgbClr val="FF0000"/>
              </a:solidFill>
              <a:latin typeface="+mn-lt"/>
              <a:ea typeface="+mn-ea"/>
              <a:cs typeface="+mn-cs"/>
            </a:rPr>
            <a:t>A Comissão irá avaliar, separadamente, os itens, subitens e totais de cada planilha como critério de julgamento. </a:t>
          </a:r>
          <a:endParaRPr lang="pt-BR" sz="140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r>
            <a:rPr lang="pt-BR" sz="1400" b="1">
              <a:solidFill>
                <a:srgbClr val="FF0000"/>
              </a:solidFill>
              <a:latin typeface="+mn-lt"/>
              <a:ea typeface="+mn-ea"/>
              <a:cs typeface="+mn-cs"/>
            </a:rPr>
            <a:t>Serão desclassificadas, com base no artigo 48, incisos I e II da Lei n.º 8.666/93, as propostas que omitirem ou deixarem de cotar os custos de qualquer item, ou sub-item, especificados na Planilha de Preços e Quantitativos.</a:t>
          </a:r>
          <a:endParaRPr lang="pt-BR" sz="140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endParaRPr lang="pt-B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431800</xdr:colOff>
      <xdr:row>30</xdr:row>
      <xdr:rowOff>114300</xdr:rowOff>
    </xdr:from>
    <xdr:ext cx="6692900" cy="2387600"/>
    <xdr:sp macro="" textlink="">
      <xdr:nvSpPr>
        <xdr:cNvPr id="2" name="CaixaDeTexto 1"/>
        <xdr:cNvSpPr txBox="1"/>
      </xdr:nvSpPr>
      <xdr:spPr>
        <a:xfrm>
          <a:off x="1143000" y="11303000"/>
          <a:ext cx="6692900" cy="2387600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eaLnBrk="1" fontAlgn="auto" latinLnBrk="0" hangingPunct="1"/>
          <a:r>
            <a:rPr lang="pt-BR" sz="1400" b="1">
              <a:solidFill>
                <a:srgbClr val="FF0000"/>
              </a:solidFill>
              <a:latin typeface="+mn-lt"/>
              <a:ea typeface="+mn-ea"/>
              <a:cs typeface="+mn-cs"/>
            </a:rPr>
            <a:t>Estamos</a:t>
          </a:r>
          <a:r>
            <a:rPr lang="pt-BR" sz="14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 apresentando um modelo. </a:t>
          </a:r>
          <a:endParaRPr lang="pt-BR" sz="14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pt-BR" sz="14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O preenchimento da planilha é de total responsabilidade do licitante.</a:t>
          </a:r>
          <a:endParaRPr lang="pt-BR" sz="14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pt-BR" sz="14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Deverá ser apresentada composição de custos de todos os  itens e subitens da planilha de orçamento sintético.</a:t>
          </a:r>
          <a:endParaRPr lang="pt-BR" sz="14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r>
            <a:rPr lang="pt-BR" sz="1400" b="1">
              <a:solidFill>
                <a:srgbClr val="FF0000"/>
              </a:solidFill>
              <a:latin typeface="+mn-lt"/>
              <a:ea typeface="+mn-ea"/>
              <a:cs typeface="+mn-cs"/>
            </a:rPr>
            <a:t>Cada licitante deve elaborar suas composições de custos incluindo todos os materiais, equipamentos e mão-de-obra que entenderem necessário para a conclusão do serviço de acordo com a especificação técnica. </a:t>
          </a:r>
          <a:endParaRPr lang="pt-BR" sz="140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r>
            <a:rPr lang="pt-BR" sz="1400" b="1">
              <a:solidFill>
                <a:srgbClr val="FF0000"/>
              </a:solidFill>
              <a:latin typeface="+mn-lt"/>
              <a:ea typeface="+mn-ea"/>
              <a:cs typeface="+mn-cs"/>
            </a:rPr>
            <a:t>Não poderá haver nenhum pleito de alteração de valores das planilhas em função das composições apresentadas pela UFVJM.</a:t>
          </a:r>
          <a:endParaRPr lang="pt-BR" sz="140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endParaRPr lang="pt-B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Plan1"/>
  <dimension ref="A1:J128"/>
  <sheetViews>
    <sheetView tabSelected="1" view="pageBreakPreview" zoomScale="81" zoomScaleNormal="85" zoomScaleSheetLayoutView="81" workbookViewId="0">
      <pane ySplit="2" topLeftCell="A3" activePane="bottomLeft" state="frozen"/>
      <selection pane="bottomLeft" activeCell="A123" sqref="A123:F123"/>
    </sheetView>
  </sheetViews>
  <sheetFormatPr defaultRowHeight="15"/>
  <cols>
    <col min="1" max="1" width="7.140625" style="86" customWidth="1"/>
    <col min="2" max="2" width="17.7109375" style="86" customWidth="1"/>
    <col min="3" max="3" width="74.42578125" style="85" customWidth="1"/>
    <col min="4" max="4" width="6.28515625" style="86" bestFit="1" customWidth="1"/>
    <col min="5" max="5" width="11.7109375" style="86" bestFit="1" customWidth="1"/>
    <col min="6" max="7" width="13.28515625" style="86" bestFit="1" customWidth="1"/>
    <col min="8" max="8" width="11.7109375" style="85" bestFit="1" customWidth="1"/>
    <col min="9" max="9" width="11" style="86" customWidth="1"/>
    <col min="10" max="10" width="9.5703125" style="1" bestFit="1" customWidth="1"/>
    <col min="11" max="16384" width="9.140625" style="1"/>
  </cols>
  <sheetData>
    <row r="1" spans="1:9" s="103" customFormat="1" ht="90.75" customHeight="1">
      <c r="A1" s="254" t="s">
        <v>362</v>
      </c>
      <c r="B1" s="254"/>
      <c r="C1" s="254"/>
      <c r="D1" s="254"/>
      <c r="E1" s="254"/>
      <c r="F1" s="254"/>
      <c r="G1" s="254"/>
      <c r="H1" s="101"/>
      <c r="I1" s="102"/>
    </row>
    <row r="2" spans="1:9" s="105" customFormat="1" ht="30">
      <c r="A2" s="13" t="s">
        <v>0</v>
      </c>
      <c r="B2" s="13" t="s">
        <v>1</v>
      </c>
      <c r="C2" s="13" t="s">
        <v>2</v>
      </c>
      <c r="D2" s="13" t="s">
        <v>3</v>
      </c>
      <c r="E2" s="14" t="s">
        <v>10</v>
      </c>
      <c r="F2" s="13" t="s">
        <v>5</v>
      </c>
      <c r="G2" s="13" t="s">
        <v>4</v>
      </c>
      <c r="H2" s="104"/>
      <c r="I2" s="104"/>
    </row>
    <row r="3" spans="1:9" s="61" customFormat="1">
      <c r="A3" s="16" t="s">
        <v>6</v>
      </c>
      <c r="B3" s="16"/>
      <c r="C3" s="15" t="s">
        <v>81</v>
      </c>
      <c r="D3" s="16"/>
      <c r="E3" s="16"/>
      <c r="F3" s="16"/>
      <c r="G3" s="16"/>
      <c r="H3" s="106"/>
      <c r="I3" s="107"/>
    </row>
    <row r="4" spans="1:9">
      <c r="A4" s="36" t="s">
        <v>7</v>
      </c>
      <c r="B4" s="36" t="s">
        <v>44</v>
      </c>
      <c r="C4" s="34" t="s">
        <v>143</v>
      </c>
      <c r="D4" s="36" t="s">
        <v>45</v>
      </c>
      <c r="E4" s="37">
        <v>1</v>
      </c>
      <c r="F4" s="37"/>
      <c r="G4" s="37"/>
    </row>
    <row r="5" spans="1:9" s="96" customFormat="1">
      <c r="A5" s="262" t="s">
        <v>193</v>
      </c>
      <c r="B5" s="262"/>
      <c r="C5" s="262"/>
      <c r="D5" s="262"/>
      <c r="E5" s="262"/>
      <c r="F5" s="262"/>
      <c r="G5" s="58"/>
      <c r="H5" s="85"/>
      <c r="I5" s="86"/>
    </row>
    <row r="6" spans="1:9" s="61" customFormat="1">
      <c r="A6" s="16" t="s">
        <v>8</v>
      </c>
      <c r="B6" s="16"/>
      <c r="C6" s="15" t="s">
        <v>82</v>
      </c>
      <c r="D6" s="16"/>
      <c r="E6" s="16"/>
      <c r="F6" s="16"/>
      <c r="G6" s="16"/>
      <c r="H6" s="106"/>
      <c r="I6" s="107"/>
    </row>
    <row r="7" spans="1:9" ht="30">
      <c r="A7" s="30" t="s">
        <v>9</v>
      </c>
      <c r="B7" s="30" t="s">
        <v>345</v>
      </c>
      <c r="C7" s="29" t="s">
        <v>123</v>
      </c>
      <c r="D7" s="30" t="s">
        <v>55</v>
      </c>
      <c r="E7" s="203">
        <v>2.0999999999999999E-3</v>
      </c>
      <c r="F7" s="31"/>
      <c r="G7" s="31"/>
    </row>
    <row r="8" spans="1:9">
      <c r="A8" s="262" t="s">
        <v>194</v>
      </c>
      <c r="B8" s="262"/>
      <c r="C8" s="262"/>
      <c r="D8" s="262"/>
      <c r="E8" s="262"/>
      <c r="F8" s="262"/>
      <c r="G8" s="58"/>
    </row>
    <row r="9" spans="1:9" s="109" customFormat="1">
      <c r="A9" s="13" t="s">
        <v>11</v>
      </c>
      <c r="B9" s="13"/>
      <c r="C9" s="19" t="s">
        <v>80</v>
      </c>
      <c r="D9" s="13"/>
      <c r="E9" s="13"/>
      <c r="F9" s="13"/>
      <c r="G9" s="20"/>
      <c r="H9" s="108"/>
      <c r="I9" s="104"/>
    </row>
    <row r="10" spans="1:9" s="112" customFormat="1">
      <c r="A10" s="3" t="s">
        <v>12</v>
      </c>
      <c r="B10" s="36" t="s">
        <v>196</v>
      </c>
      <c r="C10" s="196" t="s">
        <v>36</v>
      </c>
      <c r="D10" s="197" t="s">
        <v>245</v>
      </c>
      <c r="E10" s="189">
        <v>24</v>
      </c>
      <c r="F10" s="189"/>
      <c r="G10" s="198"/>
      <c r="H10" s="111"/>
      <c r="I10" s="110"/>
    </row>
    <row r="11" spans="1:9" s="112" customFormat="1" ht="45">
      <c r="A11" s="3" t="s">
        <v>67</v>
      </c>
      <c r="B11" s="36" t="s">
        <v>197</v>
      </c>
      <c r="C11" s="249" t="s">
        <v>198</v>
      </c>
      <c r="D11" s="197" t="s">
        <v>245</v>
      </c>
      <c r="E11" s="189">
        <v>172</v>
      </c>
      <c r="F11" s="189"/>
      <c r="G11" s="198"/>
      <c r="H11" s="111"/>
      <c r="I11" s="110"/>
    </row>
    <row r="12" spans="1:9" s="112" customFormat="1" ht="45">
      <c r="A12" s="3" t="s">
        <v>68</v>
      </c>
      <c r="B12" s="36" t="s">
        <v>199</v>
      </c>
      <c r="C12" s="199" t="s">
        <v>200</v>
      </c>
      <c r="D12" s="197" t="s">
        <v>245</v>
      </c>
      <c r="E12" s="189">
        <v>112</v>
      </c>
      <c r="F12" s="189"/>
      <c r="G12" s="198"/>
      <c r="H12" s="111"/>
      <c r="I12" s="110"/>
    </row>
    <row r="13" spans="1:9" s="113" customFormat="1" ht="30">
      <c r="A13" s="3" t="s">
        <v>69</v>
      </c>
      <c r="B13" s="36" t="s">
        <v>117</v>
      </c>
      <c r="C13" s="199" t="s">
        <v>201</v>
      </c>
      <c r="D13" s="197" t="s">
        <v>245</v>
      </c>
      <c r="E13" s="189">
        <v>60</v>
      </c>
      <c r="F13" s="189"/>
      <c r="G13" s="198"/>
      <c r="H13" s="102"/>
      <c r="I13" s="102"/>
    </row>
    <row r="14" spans="1:9" s="113" customFormat="1">
      <c r="A14" s="3" t="s">
        <v>70</v>
      </c>
      <c r="B14" s="200" t="s">
        <v>202</v>
      </c>
      <c r="C14" s="201" t="s">
        <v>203</v>
      </c>
      <c r="D14" s="197" t="s">
        <v>245</v>
      </c>
      <c r="E14" s="189">
        <v>679</v>
      </c>
      <c r="F14" s="189"/>
      <c r="G14" s="198"/>
      <c r="H14" s="102"/>
      <c r="I14" s="102"/>
    </row>
    <row r="15" spans="1:9" s="113" customFormat="1" ht="30">
      <c r="A15" s="3" t="s">
        <v>71</v>
      </c>
      <c r="B15" s="36" t="s">
        <v>204</v>
      </c>
      <c r="C15" s="199" t="s">
        <v>205</v>
      </c>
      <c r="D15" s="202" t="s">
        <v>158</v>
      </c>
      <c r="E15" s="189">
        <v>1</v>
      </c>
      <c r="F15" s="189"/>
      <c r="G15" s="198"/>
      <c r="H15" s="102"/>
      <c r="I15" s="102"/>
    </row>
    <row r="16" spans="1:9" s="117" customFormat="1" ht="45">
      <c r="A16" s="3" t="s">
        <v>119</v>
      </c>
      <c r="B16" s="36" t="s">
        <v>207</v>
      </c>
      <c r="C16" s="199" t="s">
        <v>118</v>
      </c>
      <c r="D16" s="202" t="s">
        <v>158</v>
      </c>
      <c r="E16" s="189">
        <v>1</v>
      </c>
      <c r="F16" s="189"/>
      <c r="G16" s="198"/>
      <c r="H16" s="115"/>
      <c r="I16" s="116"/>
    </row>
    <row r="17" spans="1:9" s="117" customFormat="1" ht="45">
      <c r="A17" s="3" t="s">
        <v>120</v>
      </c>
      <c r="B17" s="36" t="s">
        <v>208</v>
      </c>
      <c r="C17" s="199" t="s">
        <v>209</v>
      </c>
      <c r="D17" s="202" t="s">
        <v>158</v>
      </c>
      <c r="E17" s="189">
        <v>1</v>
      </c>
      <c r="F17" s="189"/>
      <c r="G17" s="198"/>
      <c r="H17" s="115"/>
      <c r="I17" s="116"/>
    </row>
    <row r="18" spans="1:9" s="117" customFormat="1">
      <c r="A18" s="3" t="s">
        <v>210</v>
      </c>
      <c r="B18" s="30" t="s">
        <v>348</v>
      </c>
      <c r="C18" s="231" t="s">
        <v>349</v>
      </c>
      <c r="D18" s="202" t="s">
        <v>245</v>
      </c>
      <c r="E18" s="189">
        <v>660</v>
      </c>
      <c r="F18" s="189"/>
      <c r="G18" s="198"/>
      <c r="H18" s="115"/>
      <c r="I18" s="116"/>
    </row>
    <row r="19" spans="1:9" s="103" customFormat="1">
      <c r="A19" s="262" t="s">
        <v>195</v>
      </c>
      <c r="B19" s="262"/>
      <c r="C19" s="262"/>
      <c r="D19" s="262"/>
      <c r="E19" s="262"/>
      <c r="F19" s="262"/>
      <c r="G19" s="58"/>
      <c r="H19" s="101"/>
      <c r="I19" s="102"/>
    </row>
    <row r="20" spans="1:9">
      <c r="A20" s="16" t="s">
        <v>13</v>
      </c>
      <c r="B20" s="41"/>
      <c r="C20" s="15" t="s">
        <v>63</v>
      </c>
      <c r="D20" s="24"/>
      <c r="E20" s="24"/>
      <c r="F20" s="24"/>
      <c r="G20" s="20"/>
    </row>
    <row r="21" spans="1:9" s="62" customFormat="1" ht="30">
      <c r="A21" s="36" t="s">
        <v>14</v>
      </c>
      <c r="B21" s="59" t="s">
        <v>64</v>
      </c>
      <c r="C21" s="34" t="s">
        <v>65</v>
      </c>
      <c r="D21" s="36" t="s">
        <v>66</v>
      </c>
      <c r="E21" s="37">
        <v>500</v>
      </c>
      <c r="F21" s="37"/>
      <c r="G21" s="37"/>
      <c r="H21" s="118"/>
      <c r="I21" s="119"/>
    </row>
    <row r="22" spans="1:9" s="62" customFormat="1">
      <c r="A22" s="262" t="s">
        <v>211</v>
      </c>
      <c r="B22" s="262"/>
      <c r="C22" s="262"/>
      <c r="D22" s="262"/>
      <c r="E22" s="262"/>
      <c r="F22" s="262"/>
      <c r="G22" s="58"/>
      <c r="H22" s="118"/>
      <c r="I22" s="119"/>
    </row>
    <row r="23" spans="1:9" s="62" customFormat="1">
      <c r="A23" s="16" t="s">
        <v>15</v>
      </c>
      <c r="B23" s="41"/>
      <c r="C23" s="15" t="s">
        <v>86</v>
      </c>
      <c r="D23" s="24"/>
      <c r="E23" s="20"/>
      <c r="F23" s="20"/>
      <c r="G23" s="20"/>
      <c r="H23" s="118"/>
      <c r="I23" s="119"/>
    </row>
    <row r="24" spans="1:9" s="62" customFormat="1" ht="30">
      <c r="A24" s="217" t="s">
        <v>16</v>
      </c>
      <c r="B24" s="59" t="s">
        <v>136</v>
      </c>
      <c r="C24" s="34" t="s">
        <v>87</v>
      </c>
      <c r="D24" s="36" t="s">
        <v>84</v>
      </c>
      <c r="E24" s="204">
        <v>1970.41</v>
      </c>
      <c r="F24" s="37"/>
      <c r="G24" s="37"/>
      <c r="H24" s="118"/>
      <c r="I24" s="119"/>
    </row>
    <row r="25" spans="1:9" s="62" customFormat="1">
      <c r="A25" s="256" t="s">
        <v>72</v>
      </c>
      <c r="B25" s="255" t="s">
        <v>137</v>
      </c>
      <c r="C25" s="252" t="s">
        <v>98</v>
      </c>
      <c r="D25" s="253" t="s">
        <v>85</v>
      </c>
      <c r="E25" s="257">
        <v>3990.2</v>
      </c>
      <c r="F25" s="251"/>
      <c r="G25" s="251"/>
      <c r="H25" s="118"/>
      <c r="I25" s="119"/>
    </row>
    <row r="26" spans="1:9" s="62" customFormat="1">
      <c r="A26" s="256"/>
      <c r="B26" s="255"/>
      <c r="C26" s="252"/>
      <c r="D26" s="253"/>
      <c r="E26" s="258"/>
      <c r="F26" s="251"/>
      <c r="G26" s="251"/>
      <c r="H26" s="118"/>
      <c r="I26" s="119"/>
    </row>
    <row r="27" spans="1:9" s="62" customFormat="1">
      <c r="A27" s="256" t="s">
        <v>73</v>
      </c>
      <c r="B27" s="255" t="s">
        <v>138</v>
      </c>
      <c r="C27" s="252" t="s">
        <v>99</v>
      </c>
      <c r="D27" s="253" t="s">
        <v>21</v>
      </c>
      <c r="E27" s="260">
        <v>184</v>
      </c>
      <c r="F27" s="259"/>
      <c r="G27" s="251"/>
      <c r="H27" s="118"/>
      <c r="I27" s="119"/>
    </row>
    <row r="28" spans="1:9" s="62" customFormat="1">
      <c r="A28" s="256"/>
      <c r="B28" s="255"/>
      <c r="C28" s="252"/>
      <c r="D28" s="253"/>
      <c r="E28" s="261"/>
      <c r="F28" s="259"/>
      <c r="G28" s="251"/>
      <c r="H28" s="118"/>
      <c r="I28" s="119"/>
    </row>
    <row r="29" spans="1:9" s="62" customFormat="1" ht="30">
      <c r="A29" s="217" t="s">
        <v>100</v>
      </c>
      <c r="B29" s="59" t="s">
        <v>139</v>
      </c>
      <c r="C29" s="34" t="s">
        <v>101</v>
      </c>
      <c r="D29" s="36" t="s">
        <v>85</v>
      </c>
      <c r="E29" s="205">
        <v>436.1</v>
      </c>
      <c r="F29" s="38"/>
      <c r="G29" s="37"/>
      <c r="H29" s="118"/>
      <c r="I29" s="119"/>
    </row>
    <row r="30" spans="1:9" s="62" customFormat="1" ht="30">
      <c r="A30" s="217" t="s">
        <v>102</v>
      </c>
      <c r="B30" s="214" t="s">
        <v>140</v>
      </c>
      <c r="C30" s="216" t="s">
        <v>103</v>
      </c>
      <c r="D30" s="213" t="s">
        <v>85</v>
      </c>
      <c r="E30" s="45">
        <v>710.4</v>
      </c>
      <c r="F30" s="215"/>
      <c r="G30" s="211"/>
      <c r="H30" s="118"/>
      <c r="I30" s="119"/>
    </row>
    <row r="31" spans="1:9" s="62" customFormat="1" ht="30">
      <c r="A31" s="217" t="s">
        <v>104</v>
      </c>
      <c r="B31" s="59" t="s">
        <v>141</v>
      </c>
      <c r="C31" s="212" t="s">
        <v>105</v>
      </c>
      <c r="D31" s="213" t="s">
        <v>85</v>
      </c>
      <c r="E31" s="45">
        <v>263.2</v>
      </c>
      <c r="F31" s="215"/>
      <c r="G31" s="211"/>
      <c r="H31" s="118"/>
      <c r="I31" s="119"/>
    </row>
    <row r="32" spans="1:9" s="62" customFormat="1">
      <c r="A32" s="262" t="s">
        <v>212</v>
      </c>
      <c r="B32" s="262"/>
      <c r="C32" s="262"/>
      <c r="D32" s="262"/>
      <c r="E32" s="262"/>
      <c r="F32" s="262"/>
      <c r="G32" s="58"/>
      <c r="H32" s="118"/>
      <c r="I32" s="119"/>
    </row>
    <row r="33" spans="1:9" s="121" customFormat="1">
      <c r="A33" s="27" t="s">
        <v>27</v>
      </c>
      <c r="B33" s="41"/>
      <c r="C33" s="15" t="s">
        <v>79</v>
      </c>
      <c r="D33" s="24"/>
      <c r="E33" s="24"/>
      <c r="F33" s="24"/>
      <c r="G33" s="20"/>
      <c r="H33" s="120"/>
      <c r="I33" s="104"/>
    </row>
    <row r="34" spans="1:9" s="122" customFormat="1" ht="33.75" customHeight="1">
      <c r="A34" s="83" t="s">
        <v>28</v>
      </c>
      <c r="B34" s="83" t="s">
        <v>24</v>
      </c>
      <c r="C34" s="235" t="s">
        <v>111</v>
      </c>
      <c r="D34" s="83" t="s">
        <v>84</v>
      </c>
      <c r="E34" s="204">
        <v>13866.48</v>
      </c>
      <c r="F34" s="37"/>
      <c r="G34" s="37"/>
      <c r="H34" s="114"/>
      <c r="I34" s="110"/>
    </row>
    <row r="35" spans="1:9" s="122" customFormat="1" ht="30">
      <c r="A35" s="83" t="s">
        <v>89</v>
      </c>
      <c r="B35" s="83" t="s">
        <v>346</v>
      </c>
      <c r="C35" s="235" t="s">
        <v>347</v>
      </c>
      <c r="D35" s="83" t="s">
        <v>84</v>
      </c>
      <c r="E35" s="204">
        <v>7133.24</v>
      </c>
      <c r="F35" s="224"/>
      <c r="G35" s="224"/>
      <c r="H35" s="114"/>
      <c r="I35" s="110"/>
    </row>
    <row r="36" spans="1:9" s="125" customFormat="1" ht="30">
      <c r="A36" s="83" t="s">
        <v>90</v>
      </c>
      <c r="B36" s="236" t="s">
        <v>25</v>
      </c>
      <c r="C36" s="235" t="s">
        <v>112</v>
      </c>
      <c r="D36" s="32" t="s">
        <v>84</v>
      </c>
      <c r="E36" s="204">
        <f>(E34+E35+E37/2)*1.6</f>
        <v>38280.960000000006</v>
      </c>
      <c r="F36" s="37"/>
      <c r="G36" s="224"/>
      <c r="H36" s="123"/>
      <c r="I36" s="124"/>
    </row>
    <row r="37" spans="1:9" s="125" customFormat="1" ht="30">
      <c r="A37" s="83" t="s">
        <v>91</v>
      </c>
      <c r="B37" s="237" t="s">
        <v>132</v>
      </c>
      <c r="C37" s="238" t="s">
        <v>26</v>
      </c>
      <c r="D37" s="32" t="s">
        <v>84</v>
      </c>
      <c r="E37" s="204">
        <f>1.6*3657.35</f>
        <v>5851.76</v>
      </c>
      <c r="F37" s="37"/>
      <c r="G37" s="37"/>
      <c r="H37" s="123"/>
      <c r="I37" s="124"/>
    </row>
    <row r="38" spans="1:9" s="125" customFormat="1">
      <c r="A38" s="83" t="s">
        <v>125</v>
      </c>
      <c r="B38" s="237" t="s">
        <v>133</v>
      </c>
      <c r="C38" s="238" t="s">
        <v>124</v>
      </c>
      <c r="D38" s="32" t="s">
        <v>84</v>
      </c>
      <c r="E38" s="204">
        <f>E37*0.6</f>
        <v>3511.056</v>
      </c>
      <c r="F38" s="37"/>
      <c r="G38" s="37"/>
      <c r="H38" s="123"/>
      <c r="I38" s="124"/>
    </row>
    <row r="39" spans="1:9" s="117" customFormat="1">
      <c r="A39" s="83" t="s">
        <v>128</v>
      </c>
      <c r="B39" s="89" t="s">
        <v>241</v>
      </c>
      <c r="C39" s="239" t="s">
        <v>126</v>
      </c>
      <c r="D39" s="83" t="s">
        <v>85</v>
      </c>
      <c r="E39" s="204">
        <v>14018.8</v>
      </c>
      <c r="F39" s="38"/>
      <c r="G39" s="38"/>
      <c r="H39" s="115"/>
      <c r="I39" s="116"/>
    </row>
    <row r="40" spans="1:9" s="117" customFormat="1">
      <c r="A40" s="83" t="s">
        <v>129</v>
      </c>
      <c r="B40" s="89" t="s">
        <v>242</v>
      </c>
      <c r="C40" s="239" t="s">
        <v>127</v>
      </c>
      <c r="D40" s="83" t="s">
        <v>85</v>
      </c>
      <c r="E40" s="204">
        <v>12383</v>
      </c>
      <c r="F40" s="38"/>
      <c r="G40" s="38"/>
      <c r="H40" s="115"/>
      <c r="I40" s="116"/>
    </row>
    <row r="41" spans="1:9" s="125" customFormat="1">
      <c r="A41" s="262" t="s">
        <v>213</v>
      </c>
      <c r="B41" s="262"/>
      <c r="C41" s="262"/>
      <c r="D41" s="262"/>
      <c r="E41" s="262"/>
      <c r="F41" s="262"/>
      <c r="G41" s="58"/>
      <c r="H41" s="123"/>
      <c r="I41" s="124"/>
    </row>
    <row r="42" spans="1:9" s="121" customFormat="1">
      <c r="A42" s="27" t="s">
        <v>30</v>
      </c>
      <c r="B42" s="13"/>
      <c r="C42" s="26" t="s">
        <v>78</v>
      </c>
      <c r="D42" s="13"/>
      <c r="E42" s="13"/>
      <c r="F42" s="13"/>
      <c r="G42" s="20"/>
      <c r="H42" s="120"/>
      <c r="I42" s="104"/>
    </row>
    <row r="43" spans="1:9" s="112" customFormat="1" ht="30">
      <c r="A43" s="3" t="s">
        <v>31</v>
      </c>
      <c r="B43" s="3" t="s">
        <v>29</v>
      </c>
      <c r="C43" s="2" t="s">
        <v>354</v>
      </c>
      <c r="D43" s="3" t="s">
        <v>84</v>
      </c>
      <c r="E43" s="37">
        <v>1422.17</v>
      </c>
      <c r="F43" s="37"/>
      <c r="G43" s="37"/>
      <c r="H43" s="111"/>
      <c r="I43" s="126"/>
    </row>
    <row r="44" spans="1:9" s="127" customFormat="1">
      <c r="A44" s="262" t="s">
        <v>214</v>
      </c>
      <c r="B44" s="262"/>
      <c r="C44" s="262"/>
      <c r="D44" s="262"/>
      <c r="E44" s="262"/>
      <c r="F44" s="262"/>
      <c r="G44" s="58"/>
      <c r="H44" s="101"/>
      <c r="I44" s="102"/>
    </row>
    <row r="45" spans="1:9" s="121" customFormat="1">
      <c r="A45" s="13" t="s">
        <v>34</v>
      </c>
      <c r="B45" s="13"/>
      <c r="C45" s="26" t="s">
        <v>77</v>
      </c>
      <c r="D45" s="13"/>
      <c r="E45" s="13"/>
      <c r="F45" s="13"/>
      <c r="G45" s="20"/>
      <c r="H45" s="120"/>
      <c r="I45" s="104"/>
    </row>
    <row r="46" spans="1:9" s="103" customFormat="1" ht="30">
      <c r="A46" s="44" t="s">
        <v>35</v>
      </c>
      <c r="B46" s="44" t="s">
        <v>246</v>
      </c>
      <c r="C46" s="207" t="s">
        <v>247</v>
      </c>
      <c r="D46" s="44" t="s">
        <v>248</v>
      </c>
      <c r="E46" s="45">
        <v>4202</v>
      </c>
      <c r="F46" s="45"/>
      <c r="G46" s="45"/>
      <c r="H46" s="101"/>
      <c r="I46" s="102"/>
    </row>
    <row r="47" spans="1:9" s="103" customFormat="1" ht="30">
      <c r="A47" s="11" t="s">
        <v>92</v>
      </c>
      <c r="B47" s="11" t="s">
        <v>249</v>
      </c>
      <c r="C47" s="207" t="s">
        <v>134</v>
      </c>
      <c r="D47" s="11" t="s">
        <v>248</v>
      </c>
      <c r="E47" s="204">
        <v>4202</v>
      </c>
      <c r="F47" s="204"/>
      <c r="G47" s="204"/>
      <c r="H47" s="101"/>
      <c r="I47" s="102"/>
    </row>
    <row r="48" spans="1:9" s="103" customFormat="1" ht="30">
      <c r="A48" s="44" t="s">
        <v>93</v>
      </c>
      <c r="B48" s="44" t="s">
        <v>250</v>
      </c>
      <c r="C48" s="21" t="s">
        <v>251</v>
      </c>
      <c r="D48" s="44" t="s">
        <v>248</v>
      </c>
      <c r="E48" s="45">
        <v>2047</v>
      </c>
      <c r="F48" s="45"/>
      <c r="G48" s="45"/>
      <c r="H48" s="101"/>
      <c r="I48" s="102"/>
    </row>
    <row r="49" spans="1:9" s="103" customFormat="1" ht="30">
      <c r="A49" s="11" t="s">
        <v>94</v>
      </c>
      <c r="B49" s="11" t="s">
        <v>252</v>
      </c>
      <c r="C49" s="207" t="s">
        <v>253</v>
      </c>
      <c r="D49" s="11" t="s">
        <v>248</v>
      </c>
      <c r="E49" s="204">
        <v>2047</v>
      </c>
      <c r="F49" s="204"/>
      <c r="G49" s="204"/>
      <c r="H49" s="101"/>
      <c r="I49" s="102"/>
    </row>
    <row r="50" spans="1:9" s="103" customFormat="1" ht="30">
      <c r="A50" s="44" t="s">
        <v>95</v>
      </c>
      <c r="B50" s="44" t="s">
        <v>254</v>
      </c>
      <c r="C50" s="21" t="s">
        <v>255</v>
      </c>
      <c r="D50" s="44" t="s">
        <v>248</v>
      </c>
      <c r="E50" s="45">
        <v>89</v>
      </c>
      <c r="F50" s="204"/>
      <c r="G50" s="45"/>
      <c r="H50" s="101"/>
      <c r="I50" s="102"/>
    </row>
    <row r="51" spans="1:9" s="103" customFormat="1" ht="30">
      <c r="A51" s="11" t="s">
        <v>256</v>
      </c>
      <c r="B51" s="11" t="s">
        <v>257</v>
      </c>
      <c r="C51" s="207" t="s">
        <v>258</v>
      </c>
      <c r="D51" s="11" t="s">
        <v>248</v>
      </c>
      <c r="E51" s="204">
        <v>89</v>
      </c>
      <c r="F51" s="204"/>
      <c r="G51" s="204"/>
      <c r="H51" s="101"/>
      <c r="I51" s="102"/>
    </row>
    <row r="52" spans="1:9" s="103" customFormat="1" ht="30">
      <c r="A52" s="44" t="s">
        <v>259</v>
      </c>
      <c r="B52" s="44" t="s">
        <v>260</v>
      </c>
      <c r="C52" s="21" t="s">
        <v>261</v>
      </c>
      <c r="D52" s="44" t="s">
        <v>248</v>
      </c>
      <c r="E52" s="45">
        <v>1021</v>
      </c>
      <c r="F52" s="45"/>
      <c r="G52" s="45"/>
      <c r="H52" s="101"/>
      <c r="I52" s="102"/>
    </row>
    <row r="53" spans="1:9" s="103" customFormat="1" ht="30">
      <c r="A53" s="44" t="s">
        <v>262</v>
      </c>
      <c r="B53" s="11" t="s">
        <v>263</v>
      </c>
      <c r="C53" s="207" t="s">
        <v>264</v>
      </c>
      <c r="D53" s="11" t="s">
        <v>248</v>
      </c>
      <c r="E53" s="204">
        <v>1021</v>
      </c>
      <c r="F53" s="204"/>
      <c r="G53" s="204"/>
      <c r="H53" s="101"/>
      <c r="I53" s="102"/>
    </row>
    <row r="54" spans="1:9" s="103" customFormat="1" ht="30">
      <c r="A54" s="44" t="s">
        <v>265</v>
      </c>
      <c r="B54" s="44" t="s">
        <v>266</v>
      </c>
      <c r="C54" s="17" t="s">
        <v>267</v>
      </c>
      <c r="D54" s="44" t="s">
        <v>248</v>
      </c>
      <c r="E54" s="206">
        <v>269</v>
      </c>
      <c r="F54" s="45"/>
      <c r="G54" s="45"/>
      <c r="H54" s="101"/>
      <c r="I54" s="102"/>
    </row>
    <row r="55" spans="1:9" s="103" customFormat="1" ht="30">
      <c r="A55" s="44" t="s">
        <v>268</v>
      </c>
      <c r="B55" s="11" t="s">
        <v>269</v>
      </c>
      <c r="C55" s="207" t="s">
        <v>270</v>
      </c>
      <c r="D55" s="11" t="s">
        <v>248</v>
      </c>
      <c r="E55" s="204">
        <v>269</v>
      </c>
      <c r="F55" s="204"/>
      <c r="G55" s="204"/>
      <c r="H55" s="101"/>
      <c r="I55" s="102"/>
    </row>
    <row r="56" spans="1:9" s="127" customFormat="1">
      <c r="A56" s="262" t="s">
        <v>215</v>
      </c>
      <c r="B56" s="262"/>
      <c r="C56" s="262"/>
      <c r="D56" s="262"/>
      <c r="E56" s="262"/>
      <c r="F56" s="262"/>
      <c r="G56" s="58"/>
      <c r="H56" s="101"/>
      <c r="I56" s="102"/>
    </row>
    <row r="57" spans="1:9" s="121" customFormat="1">
      <c r="A57" s="27" t="s">
        <v>40</v>
      </c>
      <c r="B57" s="13"/>
      <c r="C57" s="26" t="s">
        <v>76</v>
      </c>
      <c r="D57" s="13"/>
      <c r="E57" s="13"/>
      <c r="F57" s="13"/>
      <c r="G57" s="20"/>
      <c r="H57" s="120"/>
      <c r="I57" s="104"/>
    </row>
    <row r="58" spans="1:9" s="127" customFormat="1" ht="45">
      <c r="A58" s="22" t="s">
        <v>41</v>
      </c>
      <c r="B58" s="22" t="s">
        <v>23</v>
      </c>
      <c r="C58" s="23" t="s">
        <v>355</v>
      </c>
      <c r="D58" s="22" t="s">
        <v>19</v>
      </c>
      <c r="E58" s="37">
        <v>180</v>
      </c>
      <c r="F58" s="37"/>
      <c r="G58" s="37"/>
      <c r="H58" s="101"/>
      <c r="I58" s="102"/>
    </row>
    <row r="59" spans="1:9" s="127" customFormat="1">
      <c r="A59" s="262" t="s">
        <v>216</v>
      </c>
      <c r="B59" s="262"/>
      <c r="C59" s="262"/>
      <c r="D59" s="262"/>
      <c r="E59" s="262"/>
      <c r="F59" s="262"/>
      <c r="G59" s="58"/>
      <c r="H59" s="101"/>
      <c r="I59" s="102"/>
    </row>
    <row r="60" spans="1:9" s="121" customFormat="1">
      <c r="A60" s="13" t="s">
        <v>42</v>
      </c>
      <c r="B60" s="13"/>
      <c r="C60" s="26" t="s">
        <v>75</v>
      </c>
      <c r="D60" s="13"/>
      <c r="E60" s="13"/>
      <c r="F60" s="13"/>
      <c r="G60" s="20"/>
      <c r="H60" s="120"/>
      <c r="I60" s="104"/>
    </row>
    <row r="61" spans="1:9" s="128" customFormat="1" ht="45">
      <c r="A61" s="44" t="s">
        <v>43</v>
      </c>
      <c r="B61" s="11" t="s">
        <v>282</v>
      </c>
      <c r="C61" s="21" t="s">
        <v>283</v>
      </c>
      <c r="D61" s="44" t="s">
        <v>272</v>
      </c>
      <c r="E61" s="204">
        <v>29</v>
      </c>
      <c r="F61" s="45"/>
      <c r="G61" s="45"/>
      <c r="H61" s="114"/>
      <c r="I61" s="110"/>
    </row>
    <row r="62" spans="1:9" s="128" customFormat="1" ht="45">
      <c r="A62" s="44" t="s">
        <v>271</v>
      </c>
      <c r="B62" s="44" t="s">
        <v>22</v>
      </c>
      <c r="C62" s="21" t="s">
        <v>130</v>
      </c>
      <c r="D62" s="44" t="s">
        <v>272</v>
      </c>
      <c r="E62" s="204">
        <v>28</v>
      </c>
      <c r="F62" s="45"/>
      <c r="G62" s="45"/>
      <c r="H62" s="114"/>
      <c r="I62" s="110"/>
    </row>
    <row r="63" spans="1:9" s="128" customFormat="1" ht="45">
      <c r="A63" s="44" t="s">
        <v>273</v>
      </c>
      <c r="B63" s="44" t="s">
        <v>274</v>
      </c>
      <c r="C63" s="21" t="s">
        <v>279</v>
      </c>
      <c r="D63" s="44" t="s">
        <v>272</v>
      </c>
      <c r="E63" s="204">
        <v>15</v>
      </c>
      <c r="F63" s="45"/>
      <c r="G63" s="45"/>
      <c r="H63" s="114"/>
      <c r="I63" s="110"/>
    </row>
    <row r="64" spans="1:9" s="128" customFormat="1" ht="45">
      <c r="A64" s="44" t="s">
        <v>275</v>
      </c>
      <c r="B64" s="44" t="s">
        <v>276</v>
      </c>
      <c r="C64" s="21" t="s">
        <v>280</v>
      </c>
      <c r="D64" s="44" t="s">
        <v>272</v>
      </c>
      <c r="E64" s="204">
        <v>2</v>
      </c>
      <c r="F64" s="45"/>
      <c r="G64" s="45"/>
      <c r="H64" s="114"/>
      <c r="I64" s="110"/>
    </row>
    <row r="65" spans="1:10" s="128" customFormat="1" ht="45">
      <c r="A65" s="44" t="s">
        <v>277</v>
      </c>
      <c r="B65" s="44" t="s">
        <v>278</v>
      </c>
      <c r="C65" s="21" t="s">
        <v>281</v>
      </c>
      <c r="D65" s="44" t="s">
        <v>272</v>
      </c>
      <c r="E65" s="204">
        <v>4</v>
      </c>
      <c r="F65" s="45"/>
      <c r="G65" s="45"/>
      <c r="H65" s="114"/>
      <c r="I65" s="110"/>
    </row>
    <row r="66" spans="1:10" s="128" customFormat="1">
      <c r="A66" s="262" t="s">
        <v>217</v>
      </c>
      <c r="B66" s="262"/>
      <c r="C66" s="262"/>
      <c r="D66" s="262"/>
      <c r="E66" s="262"/>
      <c r="F66" s="262"/>
      <c r="G66" s="58"/>
      <c r="H66" s="114"/>
      <c r="I66" s="110"/>
    </row>
    <row r="67" spans="1:10" s="61" customFormat="1">
      <c r="A67" s="16" t="s">
        <v>53</v>
      </c>
      <c r="B67" s="16"/>
      <c r="C67" s="15" t="s">
        <v>61</v>
      </c>
      <c r="D67" s="16"/>
      <c r="E67" s="16"/>
      <c r="F67" s="16"/>
      <c r="G67" s="20"/>
      <c r="H67" s="106"/>
      <c r="I67" s="107"/>
    </row>
    <row r="68" spans="1:10" ht="30">
      <c r="A68" s="36" t="s">
        <v>54</v>
      </c>
      <c r="B68" s="229" t="s">
        <v>62</v>
      </c>
      <c r="C68" s="34" t="s">
        <v>131</v>
      </c>
      <c r="D68" s="44" t="s">
        <v>19</v>
      </c>
      <c r="E68" s="37">
        <v>78</v>
      </c>
      <c r="F68" s="37"/>
      <c r="G68" s="37"/>
    </row>
    <row r="69" spans="1:10" s="127" customFormat="1">
      <c r="A69" s="262" t="s">
        <v>218</v>
      </c>
      <c r="B69" s="262"/>
      <c r="C69" s="262"/>
      <c r="D69" s="262"/>
      <c r="E69" s="262"/>
      <c r="F69" s="262"/>
      <c r="G69" s="58"/>
      <c r="H69" s="101"/>
      <c r="I69" s="102"/>
    </row>
    <row r="70" spans="1:10" s="109" customFormat="1">
      <c r="A70" s="13" t="s">
        <v>56</v>
      </c>
      <c r="B70" s="13"/>
      <c r="C70" s="5" t="s">
        <v>74</v>
      </c>
      <c r="D70" s="27"/>
      <c r="E70" s="27"/>
      <c r="F70" s="27"/>
      <c r="G70" s="27"/>
      <c r="H70" s="129"/>
      <c r="I70" s="130"/>
      <c r="J70" s="131"/>
    </row>
    <row r="71" spans="1:10" s="133" customFormat="1">
      <c r="A71" s="22" t="s">
        <v>57</v>
      </c>
      <c r="B71" s="22" t="s">
        <v>32</v>
      </c>
      <c r="C71" s="21" t="s">
        <v>33</v>
      </c>
      <c r="D71" s="22" t="s">
        <v>19</v>
      </c>
      <c r="E71" s="37">
        <v>78</v>
      </c>
      <c r="F71" s="37"/>
      <c r="G71" s="37"/>
      <c r="H71" s="132"/>
      <c r="I71" s="102"/>
    </row>
    <row r="72" spans="1:10" s="133" customFormat="1" ht="30">
      <c r="A72" s="44" t="s">
        <v>284</v>
      </c>
      <c r="B72" s="44" t="s">
        <v>285</v>
      </c>
      <c r="C72" s="207" t="s">
        <v>286</v>
      </c>
      <c r="D72" s="44" t="s">
        <v>19</v>
      </c>
      <c r="E72" s="45">
        <v>78</v>
      </c>
      <c r="F72" s="45"/>
      <c r="G72" s="45"/>
      <c r="H72" s="132"/>
      <c r="I72" s="102"/>
    </row>
    <row r="73" spans="1:10" s="127" customFormat="1">
      <c r="A73" s="262" t="s">
        <v>219</v>
      </c>
      <c r="B73" s="262"/>
      <c r="C73" s="262"/>
      <c r="D73" s="262"/>
      <c r="E73" s="262"/>
      <c r="F73" s="262"/>
      <c r="G73" s="58"/>
      <c r="H73" s="101"/>
      <c r="I73" s="102"/>
    </row>
    <row r="74" spans="1:10" s="61" customFormat="1">
      <c r="A74" s="16" t="s">
        <v>58</v>
      </c>
      <c r="B74" s="16"/>
      <c r="C74" s="15" t="s">
        <v>135</v>
      </c>
      <c r="D74" s="16"/>
      <c r="E74" s="16"/>
      <c r="F74" s="16"/>
      <c r="G74" s="20"/>
      <c r="H74" s="106"/>
      <c r="I74" s="107"/>
    </row>
    <row r="75" spans="1:10">
      <c r="A75" s="12" t="s">
        <v>59</v>
      </c>
      <c r="B75" s="36" t="s">
        <v>114</v>
      </c>
      <c r="C75" s="208" t="s">
        <v>113</v>
      </c>
      <c r="D75" s="12" t="s">
        <v>106</v>
      </c>
      <c r="E75" s="12">
        <v>1000</v>
      </c>
      <c r="F75" s="11"/>
      <c r="G75" s="45"/>
    </row>
    <row r="76" spans="1:10" ht="30">
      <c r="A76" s="12" t="s">
        <v>60</v>
      </c>
      <c r="B76" s="36" t="s">
        <v>110</v>
      </c>
      <c r="C76" s="17" t="s">
        <v>108</v>
      </c>
      <c r="D76" s="12" t="s">
        <v>107</v>
      </c>
      <c r="E76" s="12">
        <v>4</v>
      </c>
      <c r="F76" s="44"/>
      <c r="G76" s="45"/>
    </row>
    <row r="77" spans="1:10" ht="45">
      <c r="A77" s="12" t="s">
        <v>142</v>
      </c>
      <c r="B77" s="44" t="s">
        <v>24</v>
      </c>
      <c r="C77" s="17" t="s">
        <v>111</v>
      </c>
      <c r="D77" s="44" t="s">
        <v>243</v>
      </c>
      <c r="E77" s="45">
        <v>600</v>
      </c>
      <c r="F77" s="45"/>
      <c r="G77" s="45"/>
    </row>
    <row r="78" spans="1:10" ht="30">
      <c r="A78" s="12" t="s">
        <v>287</v>
      </c>
      <c r="B78" s="43" t="s">
        <v>25</v>
      </c>
      <c r="C78" s="17" t="s">
        <v>112</v>
      </c>
      <c r="D78" s="44" t="s">
        <v>243</v>
      </c>
      <c r="E78" s="45">
        <v>225</v>
      </c>
      <c r="F78" s="45"/>
      <c r="G78" s="45"/>
    </row>
    <row r="79" spans="1:10">
      <c r="A79" s="262" t="s">
        <v>220</v>
      </c>
      <c r="B79" s="262"/>
      <c r="C79" s="262"/>
      <c r="D79" s="262"/>
      <c r="E79" s="262"/>
      <c r="F79" s="262"/>
      <c r="G79" s="58"/>
    </row>
    <row r="80" spans="1:10">
      <c r="A80" s="84" t="s">
        <v>88</v>
      </c>
      <c r="B80" s="24"/>
      <c r="C80" s="39" t="s">
        <v>116</v>
      </c>
      <c r="D80" s="16"/>
      <c r="E80" s="16"/>
      <c r="F80" s="16"/>
      <c r="G80" s="28"/>
    </row>
    <row r="81" spans="1:9" ht="30">
      <c r="A81" s="240" t="s">
        <v>96</v>
      </c>
      <c r="B81" s="241" t="s">
        <v>351</v>
      </c>
      <c r="C81" s="242" t="s">
        <v>350</v>
      </c>
      <c r="D81" s="243" t="s">
        <v>243</v>
      </c>
      <c r="E81" s="244">
        <f>(E24+E25*0.3+E29*0.3+E30*0.3+E31*0.3+E34+E35+E37+E85+E92+E93+E94+E99+E105)*1.6</f>
        <v>52982.352000000006</v>
      </c>
      <c r="F81" s="245"/>
      <c r="G81" s="246"/>
      <c r="I81" s="250"/>
    </row>
    <row r="82" spans="1:9" ht="30">
      <c r="A82" s="247" t="s">
        <v>97</v>
      </c>
      <c r="B82" s="248" t="s">
        <v>359</v>
      </c>
      <c r="C82" s="242" t="s">
        <v>361</v>
      </c>
      <c r="D82" s="242" t="s">
        <v>360</v>
      </c>
      <c r="E82" s="244">
        <f>E81</f>
        <v>52982.352000000006</v>
      </c>
      <c r="F82" s="245"/>
      <c r="G82" s="246"/>
    </row>
    <row r="83" spans="1:9">
      <c r="A83" s="262" t="s">
        <v>221</v>
      </c>
      <c r="B83" s="262"/>
      <c r="C83" s="262"/>
      <c r="D83" s="262"/>
      <c r="E83" s="262"/>
      <c r="F83" s="262"/>
      <c r="G83" s="58"/>
    </row>
    <row r="84" spans="1:9">
      <c r="A84" s="84" t="s">
        <v>109</v>
      </c>
      <c r="B84" s="24"/>
      <c r="C84" s="39" t="s">
        <v>288</v>
      </c>
      <c r="D84" s="16"/>
      <c r="E84" s="16"/>
      <c r="F84" s="16"/>
      <c r="G84" s="28"/>
    </row>
    <row r="85" spans="1:9" ht="45">
      <c r="A85" s="8" t="s">
        <v>115</v>
      </c>
      <c r="B85" s="11" t="s">
        <v>24</v>
      </c>
      <c r="C85" s="230" t="s">
        <v>111</v>
      </c>
      <c r="D85" s="8" t="s">
        <v>243</v>
      </c>
      <c r="E85" s="204">
        <v>68.48</v>
      </c>
      <c r="F85" s="204"/>
      <c r="G85" s="204"/>
    </row>
    <row r="86" spans="1:9" ht="30">
      <c r="A86" s="8" t="s">
        <v>244</v>
      </c>
      <c r="B86" s="8" t="s">
        <v>289</v>
      </c>
      <c r="C86" s="230" t="s">
        <v>290</v>
      </c>
      <c r="D86" s="8" t="s">
        <v>21</v>
      </c>
      <c r="E86" s="204">
        <v>83</v>
      </c>
      <c r="F86" s="204"/>
      <c r="G86" s="204"/>
    </row>
    <row r="87" spans="1:9" ht="30">
      <c r="A87" s="8" t="s">
        <v>291</v>
      </c>
      <c r="B87" s="8" t="s">
        <v>292</v>
      </c>
      <c r="C87" s="230" t="s">
        <v>293</v>
      </c>
      <c r="D87" s="11" t="s">
        <v>245</v>
      </c>
      <c r="E87" s="204">
        <v>294.64999999999998</v>
      </c>
      <c r="F87" s="204"/>
      <c r="G87" s="204"/>
    </row>
    <row r="88" spans="1:9" ht="30">
      <c r="A88" s="8" t="s">
        <v>294</v>
      </c>
      <c r="B88" s="8" t="s">
        <v>295</v>
      </c>
      <c r="C88" s="230" t="s">
        <v>296</v>
      </c>
      <c r="D88" s="8" t="s">
        <v>243</v>
      </c>
      <c r="E88" s="204">
        <v>12.45</v>
      </c>
      <c r="F88" s="204"/>
      <c r="G88" s="204"/>
    </row>
    <row r="89" spans="1:9">
      <c r="A89" s="8" t="s">
        <v>297</v>
      </c>
      <c r="B89" s="8" t="s">
        <v>298</v>
      </c>
      <c r="C89" s="232" t="s">
        <v>299</v>
      </c>
      <c r="D89" s="8" t="s">
        <v>243</v>
      </c>
      <c r="E89" s="204">
        <v>68.48</v>
      </c>
      <c r="F89" s="204"/>
      <c r="G89" s="204"/>
    </row>
    <row r="90" spans="1:9">
      <c r="A90" s="262" t="s">
        <v>222</v>
      </c>
      <c r="B90" s="262"/>
      <c r="C90" s="262"/>
      <c r="D90" s="262"/>
      <c r="E90" s="262"/>
      <c r="F90" s="262"/>
      <c r="G90" s="58"/>
    </row>
    <row r="91" spans="1:9">
      <c r="A91" s="84" t="s">
        <v>300</v>
      </c>
      <c r="B91" s="24"/>
      <c r="C91" s="39" t="s">
        <v>301</v>
      </c>
      <c r="D91" s="16"/>
      <c r="E91" s="16"/>
      <c r="F91" s="16"/>
      <c r="G91" s="28"/>
    </row>
    <row r="92" spans="1:9" ht="45">
      <c r="A92" s="30" t="s">
        <v>302</v>
      </c>
      <c r="B92" s="32" t="s">
        <v>24</v>
      </c>
      <c r="C92" s="233" t="s">
        <v>111</v>
      </c>
      <c r="D92" s="30" t="s">
        <v>243</v>
      </c>
      <c r="E92" s="31">
        <v>1236</v>
      </c>
      <c r="F92" s="31"/>
      <c r="G92" s="204"/>
    </row>
    <row r="93" spans="1:9" ht="30">
      <c r="A93" s="30" t="s">
        <v>303</v>
      </c>
      <c r="B93" s="83" t="s">
        <v>346</v>
      </c>
      <c r="C93" s="235" t="s">
        <v>347</v>
      </c>
      <c r="D93" s="30" t="s">
        <v>243</v>
      </c>
      <c r="E93" s="31">
        <v>741.6</v>
      </c>
      <c r="F93" s="31"/>
      <c r="G93" s="204"/>
    </row>
    <row r="94" spans="1:9" ht="30">
      <c r="A94" s="30" t="s">
        <v>304</v>
      </c>
      <c r="B94" s="237" t="s">
        <v>132</v>
      </c>
      <c r="C94" s="238" t="s">
        <v>26</v>
      </c>
      <c r="D94" s="30" t="s">
        <v>243</v>
      </c>
      <c r="E94" s="31">
        <v>494.4</v>
      </c>
      <c r="F94" s="31"/>
      <c r="G94" s="204"/>
    </row>
    <row r="95" spans="1:9" ht="30">
      <c r="A95" s="30" t="s">
        <v>352</v>
      </c>
      <c r="B95" s="30" t="s">
        <v>292</v>
      </c>
      <c r="C95" s="233" t="s">
        <v>293</v>
      </c>
      <c r="D95" s="32" t="s">
        <v>245</v>
      </c>
      <c r="E95" s="31">
        <v>6911</v>
      </c>
      <c r="F95" s="31"/>
      <c r="G95" s="204"/>
    </row>
    <row r="96" spans="1:9">
      <c r="A96" s="30" t="s">
        <v>353</v>
      </c>
      <c r="B96" s="30" t="s">
        <v>298</v>
      </c>
      <c r="C96" s="230" t="s">
        <v>299</v>
      </c>
      <c r="D96" s="30" t="s">
        <v>243</v>
      </c>
      <c r="E96" s="31">
        <v>68.48</v>
      </c>
      <c r="F96" s="31"/>
      <c r="G96" s="204"/>
    </row>
    <row r="97" spans="1:9">
      <c r="A97" s="265" t="s">
        <v>331</v>
      </c>
      <c r="B97" s="266"/>
      <c r="C97" s="266"/>
      <c r="D97" s="266"/>
      <c r="E97" s="266"/>
      <c r="F97" s="267"/>
      <c r="G97" s="209"/>
    </row>
    <row r="98" spans="1:9">
      <c r="A98" s="84" t="s">
        <v>305</v>
      </c>
      <c r="B98" s="24"/>
      <c r="C98" s="47" t="s">
        <v>306</v>
      </c>
      <c r="D98" s="16"/>
      <c r="E98" s="16"/>
      <c r="F98" s="16"/>
      <c r="G98" s="28"/>
    </row>
    <row r="99" spans="1:9" ht="30">
      <c r="A99" s="30" t="s">
        <v>307</v>
      </c>
      <c r="B99" s="237" t="s">
        <v>132</v>
      </c>
      <c r="C99" s="238" t="s">
        <v>26</v>
      </c>
      <c r="D99" s="30" t="s">
        <v>243</v>
      </c>
      <c r="E99" s="31">
        <v>117.05</v>
      </c>
      <c r="F99" s="31"/>
      <c r="G99" s="204"/>
    </row>
    <row r="100" spans="1:9" ht="30">
      <c r="A100" s="30" t="s">
        <v>336</v>
      </c>
      <c r="B100" s="30" t="s">
        <v>292</v>
      </c>
      <c r="C100" s="234" t="s">
        <v>293</v>
      </c>
      <c r="D100" s="30" t="s">
        <v>243</v>
      </c>
      <c r="E100" s="31">
        <v>117.05</v>
      </c>
      <c r="F100" s="31"/>
      <c r="G100" s="204"/>
    </row>
    <row r="101" spans="1:9">
      <c r="A101" s="30" t="s">
        <v>356</v>
      </c>
      <c r="B101" s="30" t="s">
        <v>358</v>
      </c>
      <c r="C101" s="234" t="s">
        <v>357</v>
      </c>
      <c r="D101" s="30" t="s">
        <v>243</v>
      </c>
      <c r="E101" s="31">
        <v>75</v>
      </c>
      <c r="F101" s="31"/>
      <c r="G101" s="204"/>
    </row>
    <row r="102" spans="1:9">
      <c r="A102" s="262" t="s">
        <v>332</v>
      </c>
      <c r="B102" s="262"/>
      <c r="C102" s="262"/>
      <c r="D102" s="262"/>
      <c r="E102" s="262"/>
      <c r="F102" s="262"/>
      <c r="G102" s="209"/>
      <c r="I102" s="102"/>
    </row>
    <row r="103" spans="1:9">
      <c r="A103" s="84" t="s">
        <v>308</v>
      </c>
      <c r="B103" s="24"/>
      <c r="C103" s="47" t="s">
        <v>309</v>
      </c>
      <c r="D103" s="16"/>
      <c r="E103" s="16"/>
      <c r="F103" s="16"/>
      <c r="G103" s="28"/>
    </row>
    <row r="104" spans="1:9" ht="30">
      <c r="A104" s="30" t="s">
        <v>310</v>
      </c>
      <c r="B104" s="30" t="s">
        <v>311</v>
      </c>
      <c r="C104" s="7" t="s">
        <v>312</v>
      </c>
      <c r="D104" s="30" t="s">
        <v>21</v>
      </c>
      <c r="E104" s="31">
        <v>162</v>
      </c>
      <c r="F104" s="31"/>
      <c r="G104" s="204"/>
    </row>
    <row r="105" spans="1:9" ht="45">
      <c r="A105" s="30" t="s">
        <v>313</v>
      </c>
      <c r="B105" s="32" t="s">
        <v>24</v>
      </c>
      <c r="C105" s="7" t="s">
        <v>111</v>
      </c>
      <c r="D105" s="30" t="s">
        <v>243</v>
      </c>
      <c r="E105" s="31">
        <v>14.58</v>
      </c>
      <c r="F105" s="31"/>
      <c r="G105" s="204"/>
    </row>
    <row r="106" spans="1:9">
      <c r="A106" s="30" t="s">
        <v>314</v>
      </c>
      <c r="B106" s="30" t="s">
        <v>315</v>
      </c>
      <c r="C106" s="7" t="s">
        <v>316</v>
      </c>
      <c r="D106" s="30" t="s">
        <v>243</v>
      </c>
      <c r="E106" s="31">
        <v>43.78</v>
      </c>
      <c r="F106" s="31"/>
      <c r="G106" s="204"/>
    </row>
    <row r="107" spans="1:9">
      <c r="A107" s="30" t="s">
        <v>317</v>
      </c>
      <c r="B107" s="30" t="s">
        <v>318</v>
      </c>
      <c r="C107" s="7" t="s">
        <v>319</v>
      </c>
      <c r="D107" s="30" t="s">
        <v>243</v>
      </c>
      <c r="E107" s="31">
        <f>E106</f>
        <v>43.78</v>
      </c>
      <c r="F107" s="31"/>
      <c r="G107" s="204"/>
    </row>
    <row r="108" spans="1:9" ht="45">
      <c r="A108" s="30" t="s">
        <v>320</v>
      </c>
      <c r="B108" s="30" t="s">
        <v>337</v>
      </c>
      <c r="C108" s="7" t="s">
        <v>338</v>
      </c>
      <c r="D108" s="32" t="s">
        <v>245</v>
      </c>
      <c r="E108" s="31">
        <v>388.8</v>
      </c>
      <c r="F108" s="31"/>
      <c r="G108" s="204"/>
    </row>
    <row r="109" spans="1:9">
      <c r="A109" s="262" t="s">
        <v>333</v>
      </c>
      <c r="B109" s="262"/>
      <c r="C109" s="262"/>
      <c r="D109" s="262"/>
      <c r="E109" s="262"/>
      <c r="F109" s="262"/>
      <c r="G109" s="209"/>
    </row>
    <row r="110" spans="1:9">
      <c r="A110" s="84" t="s">
        <v>323</v>
      </c>
      <c r="B110" s="24"/>
      <c r="C110" s="47" t="s">
        <v>324</v>
      </c>
      <c r="D110" s="16"/>
      <c r="E110" s="16"/>
      <c r="F110" s="16"/>
      <c r="G110" s="28"/>
    </row>
    <row r="111" spans="1:9">
      <c r="A111" s="30" t="s">
        <v>325</v>
      </c>
      <c r="B111" s="30" t="s">
        <v>315</v>
      </c>
      <c r="C111" s="7" t="s">
        <v>316</v>
      </c>
      <c r="D111" s="30" t="s">
        <v>243</v>
      </c>
      <c r="E111" s="31">
        <f>71.42*1.15</f>
        <v>82.132999999999996</v>
      </c>
      <c r="F111" s="31"/>
      <c r="G111" s="204"/>
    </row>
    <row r="112" spans="1:9">
      <c r="A112" s="30" t="s">
        <v>326</v>
      </c>
      <c r="B112" s="30" t="s">
        <v>318</v>
      </c>
      <c r="C112" s="7" t="s">
        <v>319</v>
      </c>
      <c r="D112" s="30" t="s">
        <v>243</v>
      </c>
      <c r="E112" s="31">
        <f>E111</f>
        <v>82.132999999999996</v>
      </c>
      <c r="F112" s="31"/>
      <c r="G112" s="204"/>
    </row>
    <row r="113" spans="1:8" ht="45">
      <c r="A113" s="30" t="s">
        <v>327</v>
      </c>
      <c r="B113" s="30" t="s">
        <v>337</v>
      </c>
      <c r="C113" s="7" t="s">
        <v>338</v>
      </c>
      <c r="D113" s="32" t="s">
        <v>245</v>
      </c>
      <c r="E113" s="31">
        <f>1055*1.1</f>
        <v>1160.5</v>
      </c>
      <c r="F113" s="31"/>
      <c r="G113" s="204"/>
    </row>
    <row r="114" spans="1:8" ht="30">
      <c r="A114" s="30" t="s">
        <v>328</v>
      </c>
      <c r="B114" s="30" t="s">
        <v>344</v>
      </c>
      <c r="C114" s="7" t="s">
        <v>343</v>
      </c>
      <c r="D114" s="30" t="s">
        <v>20</v>
      </c>
      <c r="E114" s="31">
        <v>3000</v>
      </c>
      <c r="F114" s="31"/>
      <c r="G114" s="204"/>
    </row>
    <row r="115" spans="1:8">
      <c r="A115" s="262" t="s">
        <v>334</v>
      </c>
      <c r="B115" s="262"/>
      <c r="C115" s="262"/>
      <c r="D115" s="262"/>
      <c r="E115" s="262"/>
      <c r="F115" s="262"/>
      <c r="G115" s="209"/>
    </row>
    <row r="116" spans="1:8">
      <c r="A116" s="84" t="s">
        <v>329</v>
      </c>
      <c r="B116" s="24"/>
      <c r="C116" s="47" t="s">
        <v>330</v>
      </c>
      <c r="D116" s="16"/>
      <c r="E116" s="16"/>
      <c r="F116" s="16"/>
      <c r="G116" s="28"/>
    </row>
    <row r="117" spans="1:8">
      <c r="A117" s="30" t="s">
        <v>339</v>
      </c>
      <c r="B117" s="30" t="s">
        <v>315</v>
      </c>
      <c r="C117" s="7" t="s">
        <v>316</v>
      </c>
      <c r="D117" s="30" t="s">
        <v>243</v>
      </c>
      <c r="E117" s="31">
        <f>82.34*1.15</f>
        <v>94.691000000000003</v>
      </c>
      <c r="F117" s="31"/>
      <c r="G117" s="204"/>
    </row>
    <row r="118" spans="1:8">
      <c r="A118" s="30" t="s">
        <v>340</v>
      </c>
      <c r="B118" s="30" t="s">
        <v>318</v>
      </c>
      <c r="C118" s="7" t="s">
        <v>319</v>
      </c>
      <c r="D118" s="30" t="s">
        <v>243</v>
      </c>
      <c r="E118" s="31">
        <f>E117</f>
        <v>94.691000000000003</v>
      </c>
      <c r="F118" s="31"/>
      <c r="G118" s="204"/>
    </row>
    <row r="119" spans="1:8" ht="30">
      <c r="A119" s="30" t="s">
        <v>341</v>
      </c>
      <c r="B119" s="30" t="s">
        <v>321</v>
      </c>
      <c r="C119" s="7" t="s">
        <v>322</v>
      </c>
      <c r="D119" s="32" t="s">
        <v>245</v>
      </c>
      <c r="E119" s="31">
        <f>46.52*1.1</f>
        <v>51.172000000000004</v>
      </c>
      <c r="F119" s="31"/>
      <c r="G119" s="204"/>
    </row>
    <row r="120" spans="1:8" ht="30">
      <c r="A120" s="30" t="s">
        <v>342</v>
      </c>
      <c r="B120" s="30" t="s">
        <v>344</v>
      </c>
      <c r="C120" s="7" t="s">
        <v>343</v>
      </c>
      <c r="D120" s="30" t="s">
        <v>20</v>
      </c>
      <c r="E120" s="31">
        <v>2000</v>
      </c>
      <c r="F120" s="31"/>
      <c r="G120" s="204"/>
    </row>
    <row r="121" spans="1:8">
      <c r="A121" s="262" t="s">
        <v>335</v>
      </c>
      <c r="B121" s="262"/>
      <c r="C121" s="262"/>
      <c r="D121" s="262"/>
      <c r="E121" s="262"/>
      <c r="F121" s="262"/>
      <c r="G121" s="209"/>
    </row>
    <row r="122" spans="1:8">
      <c r="A122" s="264"/>
      <c r="B122" s="264"/>
      <c r="C122" s="264"/>
      <c r="D122" s="264"/>
      <c r="E122" s="264"/>
      <c r="F122" s="264"/>
      <c r="G122" s="264"/>
    </row>
    <row r="123" spans="1:8">
      <c r="A123" s="263" t="s">
        <v>121</v>
      </c>
      <c r="B123" s="263"/>
      <c r="C123" s="263"/>
      <c r="D123" s="263"/>
      <c r="E123" s="263"/>
      <c r="F123" s="263"/>
      <c r="G123" s="18"/>
      <c r="H123" s="135"/>
    </row>
    <row r="124" spans="1:8">
      <c r="A124" s="263" t="s">
        <v>363</v>
      </c>
      <c r="B124" s="263"/>
      <c r="C124" s="263"/>
      <c r="D124" s="263"/>
      <c r="E124" s="263"/>
      <c r="F124" s="263"/>
      <c r="G124" s="18"/>
    </row>
    <row r="125" spans="1:8">
      <c r="A125" s="263" t="s">
        <v>122</v>
      </c>
      <c r="B125" s="263"/>
      <c r="C125" s="263"/>
      <c r="D125" s="263"/>
      <c r="E125" s="263"/>
      <c r="F125" s="263"/>
      <c r="G125" s="18"/>
    </row>
    <row r="128" spans="1:8">
      <c r="G128" s="134"/>
    </row>
  </sheetData>
  <mergeCells count="39">
    <mergeCell ref="A90:F90"/>
    <mergeCell ref="A122:G122"/>
    <mergeCell ref="A97:F97"/>
    <mergeCell ref="A102:F102"/>
    <mergeCell ref="A109:F109"/>
    <mergeCell ref="A115:F115"/>
    <mergeCell ref="A121:F121"/>
    <mergeCell ref="A19:F19"/>
    <mergeCell ref="A22:F22"/>
    <mergeCell ref="A125:F125"/>
    <mergeCell ref="A123:F123"/>
    <mergeCell ref="A27:A28"/>
    <mergeCell ref="A124:F124"/>
    <mergeCell ref="A59:F59"/>
    <mergeCell ref="A32:F32"/>
    <mergeCell ref="A41:F41"/>
    <mergeCell ref="A44:F44"/>
    <mergeCell ref="A56:F56"/>
    <mergeCell ref="A66:F66"/>
    <mergeCell ref="A69:F69"/>
    <mergeCell ref="A73:F73"/>
    <mergeCell ref="A79:F79"/>
    <mergeCell ref="A83:F83"/>
    <mergeCell ref="F25:F26"/>
    <mergeCell ref="G27:G28"/>
    <mergeCell ref="C25:C26"/>
    <mergeCell ref="D25:D26"/>
    <mergeCell ref="A1:G1"/>
    <mergeCell ref="G25:G26"/>
    <mergeCell ref="C27:C28"/>
    <mergeCell ref="D27:D28"/>
    <mergeCell ref="B27:B28"/>
    <mergeCell ref="B25:B26"/>
    <mergeCell ref="A25:A26"/>
    <mergeCell ref="E25:E26"/>
    <mergeCell ref="F27:F28"/>
    <mergeCell ref="E27:E28"/>
    <mergeCell ref="A5:F5"/>
    <mergeCell ref="A8:F8"/>
  </mergeCells>
  <phoneticPr fontId="7" type="noConversion"/>
  <printOptions horizontalCentered="1"/>
  <pageMargins left="0.51181102362204722" right="0.51181102362204722" top="0.39370078740157483" bottom="0.78740157480314965" header="0.31496062992125984" footer="0.31496062992125984"/>
  <pageSetup paperSize="9" scale="62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Plan2"/>
  <dimension ref="A1:G664"/>
  <sheetViews>
    <sheetView view="pageBreakPreview" zoomScale="75" zoomScaleNormal="100" zoomScaleSheetLayoutView="75" workbookViewId="0">
      <pane ySplit="1" topLeftCell="A2" activePane="bottomLeft" state="frozen"/>
      <selection pane="bottomLeft" activeCell="B31" sqref="B31:G31"/>
    </sheetView>
  </sheetViews>
  <sheetFormatPr defaultRowHeight="15"/>
  <cols>
    <col min="1" max="1" width="10.7109375" style="91" bestFit="1" customWidth="1"/>
    <col min="2" max="2" width="18" style="92" customWidth="1"/>
    <col min="3" max="3" width="88.140625" style="95" bestFit="1" customWidth="1"/>
    <col min="4" max="4" width="9.28515625" style="91" bestFit="1" customWidth="1"/>
    <col min="5" max="6" width="12.28515625" style="93" bestFit="1" customWidth="1"/>
    <col min="7" max="7" width="16.42578125" style="94" bestFit="1" customWidth="1"/>
    <col min="8" max="16384" width="9.140625" style="62"/>
  </cols>
  <sheetData>
    <row r="1" spans="1:7" ht="70.5" customHeight="1">
      <c r="A1" s="271" t="s">
        <v>364</v>
      </c>
      <c r="B1" s="272"/>
      <c r="C1" s="272"/>
      <c r="D1" s="272"/>
      <c r="E1" s="272"/>
      <c r="F1" s="272"/>
      <c r="G1" s="273"/>
    </row>
    <row r="2" spans="1:7" s="61" customFormat="1">
      <c r="A2" s="42" t="s">
        <v>6</v>
      </c>
      <c r="B2" s="41" t="s">
        <v>44</v>
      </c>
      <c r="C2" s="4" t="s">
        <v>143</v>
      </c>
      <c r="D2" s="40" t="s">
        <v>17</v>
      </c>
      <c r="E2" s="40" t="s">
        <v>18</v>
      </c>
      <c r="F2" s="40" t="s">
        <v>37</v>
      </c>
      <c r="G2" s="14" t="s">
        <v>38</v>
      </c>
    </row>
    <row r="3" spans="1:7" s="61" customFormat="1" ht="30">
      <c r="A3" s="268" t="s">
        <v>7</v>
      </c>
      <c r="B3" s="77" t="s">
        <v>144</v>
      </c>
      <c r="C3" s="78" t="s">
        <v>145</v>
      </c>
      <c r="D3" s="79" t="s">
        <v>19</v>
      </c>
      <c r="E3" s="79" t="s">
        <v>146</v>
      </c>
      <c r="F3" s="80" t="s">
        <v>37</v>
      </c>
      <c r="G3" s="80" t="s">
        <v>38</v>
      </c>
    </row>
    <row r="4" spans="1:7" s="61" customFormat="1" ht="30">
      <c r="A4" s="269"/>
      <c r="B4" s="36" t="s">
        <v>147</v>
      </c>
      <c r="C4" s="34" t="s">
        <v>47</v>
      </c>
      <c r="D4" s="12" t="s">
        <v>148</v>
      </c>
      <c r="E4" s="56">
        <v>12</v>
      </c>
      <c r="F4" s="168"/>
      <c r="G4" s="170"/>
    </row>
    <row r="5" spans="1:7" s="61" customFormat="1" ht="30">
      <c r="A5" s="269"/>
      <c r="B5" s="36" t="s">
        <v>149</v>
      </c>
      <c r="C5" s="34" t="s">
        <v>46</v>
      </c>
      <c r="D5" s="12" t="s">
        <v>148</v>
      </c>
      <c r="E5" s="56">
        <v>12</v>
      </c>
      <c r="F5" s="168"/>
      <c r="G5" s="170"/>
    </row>
    <row r="6" spans="1:7" s="61" customFormat="1" ht="30">
      <c r="A6" s="269"/>
      <c r="B6" s="36" t="s">
        <v>150</v>
      </c>
      <c r="C6" s="34" t="s">
        <v>151</v>
      </c>
      <c r="D6" s="12" t="s">
        <v>148</v>
      </c>
      <c r="E6" s="56">
        <v>12</v>
      </c>
      <c r="F6" s="168"/>
      <c r="G6" s="170"/>
    </row>
    <row r="7" spans="1:7" s="61" customFormat="1" ht="30">
      <c r="A7" s="269"/>
      <c r="B7" s="36" t="s">
        <v>152</v>
      </c>
      <c r="C7" s="34" t="s">
        <v>48</v>
      </c>
      <c r="D7" s="12" t="s">
        <v>148</v>
      </c>
      <c r="E7" s="56">
        <v>12</v>
      </c>
      <c r="F7" s="168"/>
      <c r="G7" s="170"/>
    </row>
    <row r="8" spans="1:7" s="61" customFormat="1" ht="30">
      <c r="A8" s="269"/>
      <c r="B8" s="36" t="s">
        <v>153</v>
      </c>
      <c r="C8" s="34" t="s">
        <v>52</v>
      </c>
      <c r="D8" s="12" t="s">
        <v>154</v>
      </c>
      <c r="E8" s="56">
        <v>1</v>
      </c>
      <c r="F8" s="168"/>
      <c r="G8" s="170"/>
    </row>
    <row r="9" spans="1:7" s="61" customFormat="1" ht="30">
      <c r="A9" s="269"/>
      <c r="B9" s="36" t="s">
        <v>155</v>
      </c>
      <c r="C9" s="34" t="s">
        <v>156</v>
      </c>
      <c r="D9" s="12" t="s">
        <v>154</v>
      </c>
      <c r="E9" s="56">
        <v>12</v>
      </c>
      <c r="F9" s="168"/>
      <c r="G9" s="170"/>
    </row>
    <row r="10" spans="1:7" s="61" customFormat="1" ht="30">
      <c r="A10" s="269"/>
      <c r="B10" s="36" t="s">
        <v>157</v>
      </c>
      <c r="C10" s="34" t="s">
        <v>49</v>
      </c>
      <c r="D10" s="12" t="s">
        <v>158</v>
      </c>
      <c r="E10" s="56">
        <v>600</v>
      </c>
      <c r="F10" s="168"/>
      <c r="G10" s="170"/>
    </row>
    <row r="11" spans="1:7" s="61" customFormat="1" ht="30">
      <c r="A11" s="269"/>
      <c r="B11" s="36" t="s">
        <v>159</v>
      </c>
      <c r="C11" s="34" t="s">
        <v>160</v>
      </c>
      <c r="D11" s="12" t="s">
        <v>158</v>
      </c>
      <c r="E11" s="56">
        <v>24000</v>
      </c>
      <c r="F11" s="169"/>
      <c r="G11" s="170"/>
    </row>
    <row r="12" spans="1:7" s="61" customFormat="1" ht="30">
      <c r="A12" s="269"/>
      <c r="B12" s="36" t="s">
        <v>161</v>
      </c>
      <c r="C12" s="34" t="s">
        <v>162</v>
      </c>
      <c r="D12" s="12" t="s">
        <v>148</v>
      </c>
      <c r="E12" s="56">
        <v>-12</v>
      </c>
      <c r="F12" s="169"/>
      <c r="G12" s="170"/>
    </row>
    <row r="13" spans="1:7" s="61" customFormat="1" ht="30">
      <c r="A13" s="269"/>
      <c r="B13" s="36" t="s">
        <v>163</v>
      </c>
      <c r="C13" s="34" t="s">
        <v>164</v>
      </c>
      <c r="D13" s="12" t="s">
        <v>148</v>
      </c>
      <c r="E13" s="56">
        <v>-12</v>
      </c>
      <c r="F13" s="169"/>
      <c r="G13" s="170"/>
    </row>
    <row r="14" spans="1:7" s="61" customFormat="1" ht="30">
      <c r="A14" s="269"/>
      <c r="B14" s="36" t="s">
        <v>165</v>
      </c>
      <c r="C14" s="34" t="s">
        <v>166</v>
      </c>
      <c r="D14" s="12" t="s">
        <v>148</v>
      </c>
      <c r="E14" s="56">
        <v>12</v>
      </c>
      <c r="F14" s="169"/>
      <c r="G14" s="170"/>
    </row>
    <row r="15" spans="1:7" s="61" customFormat="1" ht="30">
      <c r="A15" s="269"/>
      <c r="B15" s="36" t="s">
        <v>167</v>
      </c>
      <c r="C15" s="34" t="s">
        <v>168</v>
      </c>
      <c r="D15" s="12" t="s">
        <v>148</v>
      </c>
      <c r="E15" s="56">
        <v>12</v>
      </c>
      <c r="F15" s="169"/>
      <c r="G15" s="170"/>
    </row>
    <row r="16" spans="1:7" s="61" customFormat="1" ht="30">
      <c r="A16" s="269"/>
      <c r="B16" s="36" t="s">
        <v>169</v>
      </c>
      <c r="C16" s="34" t="s">
        <v>170</v>
      </c>
      <c r="D16" s="12" t="s">
        <v>148</v>
      </c>
      <c r="E16" s="56">
        <v>12</v>
      </c>
      <c r="F16" s="169"/>
      <c r="G16" s="170"/>
    </row>
    <row r="17" spans="1:7" s="61" customFormat="1" ht="30">
      <c r="A17" s="269"/>
      <c r="B17" s="36" t="s">
        <v>171</v>
      </c>
      <c r="C17" s="34" t="s">
        <v>172</v>
      </c>
      <c r="D17" s="12" t="s">
        <v>148</v>
      </c>
      <c r="E17" s="56">
        <v>12</v>
      </c>
      <c r="F17" s="169"/>
      <c r="G17" s="170"/>
    </row>
    <row r="18" spans="1:7" s="61" customFormat="1" ht="30">
      <c r="A18" s="269"/>
      <c r="B18" s="36" t="s">
        <v>173</v>
      </c>
      <c r="C18" s="34" t="s">
        <v>50</v>
      </c>
      <c r="D18" s="12" t="s">
        <v>158</v>
      </c>
      <c r="E18" s="56">
        <v>6</v>
      </c>
      <c r="F18" s="169"/>
      <c r="G18" s="170"/>
    </row>
    <row r="19" spans="1:7" s="61" customFormat="1" ht="30">
      <c r="A19" s="269"/>
      <c r="B19" s="36" t="s">
        <v>174</v>
      </c>
      <c r="C19" s="34" t="s">
        <v>51</v>
      </c>
      <c r="D19" s="12" t="s">
        <v>158</v>
      </c>
      <c r="E19" s="56">
        <v>600</v>
      </c>
      <c r="F19" s="169"/>
      <c r="G19" s="170"/>
    </row>
    <row r="20" spans="1:7" s="61" customFormat="1" ht="30">
      <c r="A20" s="269"/>
      <c r="B20" s="36" t="s">
        <v>175</v>
      </c>
      <c r="C20" s="34" t="s">
        <v>176</v>
      </c>
      <c r="D20" s="12" t="s">
        <v>158</v>
      </c>
      <c r="E20" s="56">
        <v>600</v>
      </c>
      <c r="F20" s="169"/>
      <c r="G20" s="170"/>
    </row>
    <row r="21" spans="1:7" s="61" customFormat="1" ht="30">
      <c r="A21" s="269"/>
      <c r="B21" s="36" t="s">
        <v>177</v>
      </c>
      <c r="C21" s="34" t="s">
        <v>178</v>
      </c>
      <c r="D21" s="12" t="s">
        <v>158</v>
      </c>
      <c r="E21" s="56">
        <v>160</v>
      </c>
      <c r="F21" s="169"/>
      <c r="G21" s="170"/>
    </row>
    <row r="22" spans="1:7" s="61" customFormat="1" ht="30">
      <c r="A22" s="269"/>
      <c r="B22" s="36" t="s">
        <v>179</v>
      </c>
      <c r="C22" s="34" t="s">
        <v>180</v>
      </c>
      <c r="D22" s="12" t="s">
        <v>158</v>
      </c>
      <c r="E22" s="56">
        <v>160</v>
      </c>
      <c r="F22" s="169"/>
      <c r="G22" s="170"/>
    </row>
    <row r="23" spans="1:7" ht="15" customHeight="1">
      <c r="A23" s="269"/>
      <c r="B23" s="36" t="s">
        <v>181</v>
      </c>
      <c r="C23" s="34" t="s">
        <v>182</v>
      </c>
      <c r="D23" s="12" t="s">
        <v>158</v>
      </c>
      <c r="E23" s="56">
        <v>30</v>
      </c>
      <c r="F23" s="168"/>
      <c r="G23" s="170"/>
    </row>
    <row r="24" spans="1:7" ht="30">
      <c r="A24" s="269"/>
      <c r="B24" s="36" t="s">
        <v>183</v>
      </c>
      <c r="C24" s="34" t="s">
        <v>184</v>
      </c>
      <c r="D24" s="12" t="s">
        <v>158</v>
      </c>
      <c r="E24" s="56">
        <v>1200</v>
      </c>
      <c r="F24" s="169"/>
      <c r="G24" s="170"/>
    </row>
    <row r="25" spans="1:7" ht="30">
      <c r="A25" s="269"/>
      <c r="B25" s="36" t="s">
        <v>185</v>
      </c>
      <c r="C25" s="34" t="s">
        <v>186</v>
      </c>
      <c r="D25" s="12" t="s">
        <v>158</v>
      </c>
      <c r="E25" s="56">
        <v>800</v>
      </c>
      <c r="F25" s="168"/>
      <c r="G25" s="170"/>
    </row>
    <row r="26" spans="1:7" ht="30">
      <c r="A26" s="269"/>
      <c r="B26" s="36" t="s">
        <v>187</v>
      </c>
      <c r="C26" s="34" t="s">
        <v>188</v>
      </c>
      <c r="D26" s="12" t="s">
        <v>158</v>
      </c>
      <c r="E26" s="56">
        <v>100</v>
      </c>
      <c r="F26" s="169"/>
      <c r="G26" s="170"/>
    </row>
    <row r="27" spans="1:7" ht="30">
      <c r="A27" s="269"/>
      <c r="B27" s="36" t="s">
        <v>189</v>
      </c>
      <c r="C27" s="34" t="s">
        <v>190</v>
      </c>
      <c r="D27" s="12" t="s">
        <v>158</v>
      </c>
      <c r="E27" s="56">
        <v>500</v>
      </c>
      <c r="F27" s="168"/>
      <c r="G27" s="170"/>
    </row>
    <row r="28" spans="1:7" s="61" customFormat="1" ht="30">
      <c r="A28" s="269"/>
      <c r="B28" s="36" t="s">
        <v>191</v>
      </c>
      <c r="C28" s="34" t="s">
        <v>192</v>
      </c>
      <c r="D28" s="12" t="s">
        <v>158</v>
      </c>
      <c r="E28" s="56">
        <v>150</v>
      </c>
      <c r="F28" s="169"/>
      <c r="G28" s="170"/>
    </row>
    <row r="29" spans="1:7" s="61" customFormat="1">
      <c r="A29" s="270"/>
      <c r="B29" s="286" t="s">
        <v>39</v>
      </c>
      <c r="C29" s="286"/>
      <c r="D29" s="286"/>
      <c r="E29" s="286"/>
      <c r="F29" s="286"/>
      <c r="G29" s="57"/>
    </row>
    <row r="30" spans="1:7" s="97" customFormat="1">
      <c r="A30" s="278"/>
      <c r="B30" s="279"/>
      <c r="C30" s="279"/>
      <c r="D30" s="279"/>
      <c r="E30" s="279"/>
      <c r="F30" s="279"/>
      <c r="G30" s="280"/>
    </row>
    <row r="31" spans="1:7" s="61" customFormat="1">
      <c r="A31" s="42"/>
      <c r="B31" s="300"/>
      <c r="C31" s="300"/>
      <c r="D31" s="300"/>
      <c r="E31" s="300"/>
      <c r="F31" s="300"/>
      <c r="G31" s="300"/>
    </row>
    <row r="32" spans="1:7">
      <c r="A32" s="90"/>
      <c r="B32" s="30"/>
      <c r="C32" s="299"/>
      <c r="D32" s="299"/>
      <c r="E32" s="299"/>
      <c r="F32" s="299"/>
      <c r="G32" s="60"/>
    </row>
    <row r="33" spans="1:7" s="99" customFormat="1">
      <c r="A33" s="278"/>
      <c r="B33" s="279"/>
      <c r="C33" s="279"/>
      <c r="D33" s="279"/>
      <c r="E33" s="279"/>
      <c r="F33" s="279"/>
      <c r="G33" s="280"/>
    </row>
    <row r="34" spans="1:7" s="172" customFormat="1">
      <c r="A34" s="82"/>
      <c r="B34" s="301"/>
      <c r="C34" s="301"/>
      <c r="D34" s="301"/>
      <c r="E34" s="301"/>
      <c r="F34" s="301"/>
      <c r="G34" s="301"/>
    </row>
    <row r="35" spans="1:7" s="172" customFormat="1">
      <c r="A35" s="284"/>
      <c r="B35" s="76"/>
      <c r="C35" s="285"/>
      <c r="D35" s="285"/>
      <c r="E35" s="285"/>
      <c r="F35" s="285"/>
      <c r="G35" s="285"/>
    </row>
    <row r="36" spans="1:7" s="172" customFormat="1">
      <c r="A36" s="284"/>
      <c r="B36" s="77"/>
      <c r="C36" s="78"/>
      <c r="D36" s="79"/>
      <c r="E36" s="79"/>
      <c r="F36" s="80"/>
      <c r="G36" s="80"/>
    </row>
    <row r="37" spans="1:7" s="172" customFormat="1">
      <c r="A37" s="284"/>
      <c r="B37" s="173"/>
      <c r="C37" s="174"/>
      <c r="D37" s="175"/>
      <c r="E37" s="176"/>
      <c r="F37" s="177"/>
      <c r="G37" s="177"/>
    </row>
    <row r="38" spans="1:7" s="172" customFormat="1">
      <c r="A38" s="284"/>
      <c r="B38" s="173"/>
      <c r="C38" s="174"/>
      <c r="D38" s="175"/>
      <c r="E38" s="176"/>
      <c r="F38" s="177"/>
      <c r="G38" s="177"/>
    </row>
    <row r="39" spans="1:7" s="172" customFormat="1">
      <c r="A39" s="284"/>
      <c r="B39" s="173"/>
      <c r="C39" s="174"/>
      <c r="D39" s="175"/>
      <c r="E39" s="176"/>
      <c r="F39" s="177"/>
      <c r="G39" s="177"/>
    </row>
    <row r="40" spans="1:7" s="172" customFormat="1">
      <c r="A40" s="284"/>
      <c r="B40" s="173"/>
      <c r="C40" s="174"/>
      <c r="D40" s="175"/>
      <c r="E40" s="176"/>
      <c r="F40" s="177"/>
      <c r="G40" s="177"/>
    </row>
    <row r="41" spans="1:7" s="172" customFormat="1">
      <c r="A41" s="284"/>
      <c r="B41" s="173"/>
      <c r="C41" s="174"/>
      <c r="D41" s="175"/>
      <c r="E41" s="176"/>
      <c r="F41" s="177"/>
      <c r="G41" s="177"/>
    </row>
    <row r="42" spans="1:7" s="172" customFormat="1">
      <c r="A42" s="284"/>
      <c r="B42" s="173"/>
      <c r="C42" s="174"/>
      <c r="D42" s="175"/>
      <c r="E42" s="176"/>
      <c r="F42" s="177"/>
      <c r="G42" s="177"/>
    </row>
    <row r="43" spans="1:7" s="172" customFormat="1">
      <c r="A43" s="284"/>
      <c r="B43" s="173"/>
      <c r="C43" s="174"/>
      <c r="D43" s="175"/>
      <c r="E43" s="176"/>
      <c r="F43" s="177"/>
      <c r="G43" s="177"/>
    </row>
    <row r="44" spans="1:7" s="172" customFormat="1">
      <c r="A44" s="284"/>
      <c r="B44" s="286"/>
      <c r="C44" s="286"/>
      <c r="D44" s="286"/>
      <c r="E44" s="286"/>
      <c r="F44" s="286"/>
      <c r="G44" s="57"/>
    </row>
    <row r="45" spans="1:7" s="172" customFormat="1">
      <c r="A45" s="278"/>
      <c r="B45" s="279"/>
      <c r="C45" s="279"/>
      <c r="D45" s="279"/>
      <c r="E45" s="279"/>
      <c r="F45" s="279"/>
      <c r="G45" s="280"/>
    </row>
    <row r="46" spans="1:7" s="172" customFormat="1">
      <c r="A46" s="284"/>
      <c r="B46" s="76"/>
      <c r="C46" s="285"/>
      <c r="D46" s="285"/>
      <c r="E46" s="285"/>
      <c r="F46" s="285"/>
      <c r="G46" s="285"/>
    </row>
    <row r="47" spans="1:7" s="172" customFormat="1">
      <c r="A47" s="284"/>
      <c r="B47" s="77"/>
      <c r="C47" s="78"/>
      <c r="D47" s="79"/>
      <c r="E47" s="79"/>
      <c r="F47" s="80"/>
      <c r="G47" s="80"/>
    </row>
    <row r="48" spans="1:7" s="172" customFormat="1">
      <c r="A48" s="284"/>
      <c r="B48" s="173"/>
      <c r="C48" s="174"/>
      <c r="D48" s="175"/>
      <c r="E48" s="176"/>
      <c r="F48" s="177"/>
      <c r="G48" s="177"/>
    </row>
    <row r="49" spans="1:7" s="172" customFormat="1">
      <c r="A49" s="284"/>
      <c r="B49" s="173"/>
      <c r="C49" s="174"/>
      <c r="D49" s="175"/>
      <c r="E49" s="176"/>
      <c r="F49" s="177"/>
      <c r="G49" s="177"/>
    </row>
    <row r="50" spans="1:7" s="172" customFormat="1">
      <c r="A50" s="284"/>
      <c r="B50" s="173"/>
      <c r="C50" s="174"/>
      <c r="D50" s="175"/>
      <c r="E50" s="176"/>
      <c r="F50" s="177"/>
      <c r="G50" s="177"/>
    </row>
    <row r="51" spans="1:7" s="172" customFormat="1">
      <c r="A51" s="284"/>
      <c r="B51" s="173"/>
      <c r="C51" s="174"/>
      <c r="D51" s="175"/>
      <c r="E51" s="176"/>
      <c r="F51" s="177"/>
      <c r="G51" s="177"/>
    </row>
    <row r="52" spans="1:7" s="172" customFormat="1">
      <c r="A52" s="284"/>
      <c r="B52" s="173"/>
      <c r="C52" s="174"/>
      <c r="D52" s="175"/>
      <c r="E52" s="176"/>
      <c r="F52" s="177"/>
      <c r="G52" s="177"/>
    </row>
    <row r="53" spans="1:7" s="172" customFormat="1">
      <c r="A53" s="284"/>
      <c r="B53" s="173"/>
      <c r="C53" s="174"/>
      <c r="D53" s="175"/>
      <c r="E53" s="176"/>
      <c r="F53" s="177"/>
      <c r="G53" s="177"/>
    </row>
    <row r="54" spans="1:7" s="172" customFormat="1">
      <c r="A54" s="284"/>
      <c r="B54" s="173"/>
      <c r="C54" s="174"/>
      <c r="D54" s="175"/>
      <c r="E54" s="176"/>
      <c r="F54" s="177"/>
      <c r="G54" s="177"/>
    </row>
    <row r="55" spans="1:7" s="172" customFormat="1">
      <c r="A55" s="284"/>
      <c r="B55" s="173"/>
      <c r="C55" s="174"/>
      <c r="D55" s="175"/>
      <c r="E55" s="176"/>
      <c r="F55" s="177"/>
      <c r="G55" s="177"/>
    </row>
    <row r="56" spans="1:7" s="172" customFormat="1">
      <c r="A56" s="284"/>
      <c r="B56" s="173"/>
      <c r="C56" s="174"/>
      <c r="D56" s="175"/>
      <c r="E56" s="176"/>
      <c r="F56" s="177"/>
      <c r="G56" s="177"/>
    </row>
    <row r="57" spans="1:7" s="172" customFormat="1">
      <c r="A57" s="284"/>
      <c r="B57" s="173"/>
      <c r="C57" s="174"/>
      <c r="D57" s="175"/>
      <c r="E57" s="176"/>
      <c r="F57" s="177"/>
      <c r="G57" s="177"/>
    </row>
    <row r="58" spans="1:7" s="172" customFormat="1">
      <c r="A58" s="284"/>
      <c r="B58" s="173"/>
      <c r="C58" s="174"/>
      <c r="D58" s="175"/>
      <c r="E58" s="176"/>
      <c r="F58" s="177"/>
      <c r="G58" s="177"/>
    </row>
    <row r="59" spans="1:7" s="172" customFormat="1">
      <c r="A59" s="284"/>
      <c r="B59" s="173"/>
      <c r="C59" s="174"/>
      <c r="D59" s="175"/>
      <c r="E59" s="176"/>
      <c r="F59" s="177"/>
      <c r="G59" s="177"/>
    </row>
    <row r="60" spans="1:7" s="172" customFormat="1">
      <c r="A60" s="284"/>
      <c r="B60" s="173"/>
      <c r="C60" s="174"/>
      <c r="D60" s="175"/>
      <c r="E60" s="176"/>
      <c r="F60" s="177"/>
      <c r="G60" s="177"/>
    </row>
    <row r="61" spans="1:7" s="172" customFormat="1">
      <c r="A61" s="284"/>
      <c r="B61" s="173"/>
      <c r="C61" s="174"/>
      <c r="D61" s="175"/>
      <c r="E61" s="176"/>
      <c r="F61" s="177"/>
      <c r="G61" s="177"/>
    </row>
    <row r="62" spans="1:7" s="172" customFormat="1">
      <c r="A62" s="284"/>
      <c r="B62" s="173"/>
      <c r="C62" s="174"/>
      <c r="D62" s="175"/>
      <c r="E62" s="176"/>
      <c r="F62" s="177"/>
      <c r="G62" s="177"/>
    </row>
    <row r="63" spans="1:7" s="172" customFormat="1">
      <c r="A63" s="284"/>
      <c r="B63" s="173"/>
      <c r="C63" s="174"/>
      <c r="D63" s="175"/>
      <c r="E63" s="176"/>
      <c r="F63" s="177"/>
      <c r="G63" s="177"/>
    </row>
    <row r="64" spans="1:7" s="172" customFormat="1">
      <c r="A64" s="284"/>
      <c r="B64" s="173"/>
      <c r="C64" s="174"/>
      <c r="D64" s="175"/>
      <c r="E64" s="176"/>
      <c r="F64" s="177"/>
      <c r="G64" s="177"/>
    </row>
    <row r="65" spans="1:7" s="172" customFormat="1">
      <c r="A65" s="284"/>
      <c r="B65" s="173"/>
      <c r="C65" s="174"/>
      <c r="D65" s="175"/>
      <c r="E65" s="176"/>
      <c r="F65" s="177"/>
      <c r="G65" s="177"/>
    </row>
    <row r="66" spans="1:7" s="172" customFormat="1">
      <c r="A66" s="284"/>
      <c r="B66" s="173"/>
      <c r="C66" s="174"/>
      <c r="D66" s="175"/>
      <c r="E66" s="176"/>
      <c r="F66" s="177"/>
      <c r="G66" s="177"/>
    </row>
    <row r="67" spans="1:7" s="172" customFormat="1">
      <c r="A67" s="284"/>
      <c r="B67" s="173"/>
      <c r="C67" s="174"/>
      <c r="D67" s="175"/>
      <c r="E67" s="176"/>
      <c r="F67" s="177"/>
      <c r="G67" s="177"/>
    </row>
    <row r="68" spans="1:7" s="172" customFormat="1">
      <c r="A68" s="284"/>
      <c r="B68" s="173"/>
      <c r="C68" s="174"/>
      <c r="D68" s="175"/>
      <c r="E68" s="176"/>
      <c r="F68" s="177"/>
      <c r="G68" s="177"/>
    </row>
    <row r="69" spans="1:7" s="172" customFormat="1">
      <c r="A69" s="284"/>
      <c r="B69" s="173"/>
      <c r="C69" s="174"/>
      <c r="D69" s="175"/>
      <c r="E69" s="176"/>
      <c r="F69" s="177"/>
      <c r="G69" s="177"/>
    </row>
    <row r="70" spans="1:7" s="172" customFormat="1">
      <c r="A70" s="284"/>
      <c r="B70" s="173"/>
      <c r="C70" s="174"/>
      <c r="D70" s="175"/>
      <c r="E70" s="176"/>
      <c r="F70" s="177"/>
      <c r="G70" s="177"/>
    </row>
    <row r="71" spans="1:7" s="172" customFormat="1">
      <c r="A71" s="284"/>
      <c r="B71" s="173"/>
      <c r="C71" s="174"/>
      <c r="D71" s="175"/>
      <c r="E71" s="176"/>
      <c r="F71" s="177"/>
      <c r="G71" s="177"/>
    </row>
    <row r="72" spans="1:7" s="172" customFormat="1">
      <c r="A72" s="284"/>
      <c r="B72" s="173"/>
      <c r="C72" s="174"/>
      <c r="D72" s="175"/>
      <c r="E72" s="176"/>
      <c r="F72" s="177"/>
      <c r="G72" s="177"/>
    </row>
    <row r="73" spans="1:7" s="172" customFormat="1">
      <c r="A73" s="284"/>
      <c r="B73" s="173"/>
      <c r="C73" s="174"/>
      <c r="D73" s="175"/>
      <c r="E73" s="176"/>
      <c r="F73" s="177"/>
      <c r="G73" s="177"/>
    </row>
    <row r="74" spans="1:7" s="172" customFormat="1">
      <c r="A74" s="284"/>
      <c r="B74" s="173"/>
      <c r="C74" s="174"/>
      <c r="D74" s="175"/>
      <c r="E74" s="176"/>
      <c r="F74" s="177"/>
      <c r="G74" s="177"/>
    </row>
    <row r="75" spans="1:7" s="172" customFormat="1">
      <c r="A75" s="284"/>
      <c r="B75" s="173"/>
      <c r="C75" s="174"/>
      <c r="D75" s="175"/>
      <c r="E75" s="176"/>
      <c r="F75" s="177"/>
      <c r="G75" s="177"/>
    </row>
    <row r="76" spans="1:7" s="172" customFormat="1">
      <c r="A76" s="284"/>
      <c r="B76" s="173"/>
      <c r="C76" s="174"/>
      <c r="D76" s="175"/>
      <c r="E76" s="176"/>
      <c r="F76" s="177"/>
      <c r="G76" s="177"/>
    </row>
    <row r="77" spans="1:7" s="172" customFormat="1">
      <c r="A77" s="284"/>
      <c r="B77" s="173"/>
      <c r="C77" s="174"/>
      <c r="D77" s="175"/>
      <c r="E77" s="176"/>
      <c r="F77" s="177"/>
      <c r="G77" s="177"/>
    </row>
    <row r="78" spans="1:7" s="172" customFormat="1">
      <c r="A78" s="284"/>
      <c r="B78" s="173"/>
      <c r="C78" s="174"/>
      <c r="D78" s="175"/>
      <c r="E78" s="176"/>
      <c r="F78" s="177"/>
      <c r="G78" s="177"/>
    </row>
    <row r="79" spans="1:7" s="172" customFormat="1">
      <c r="A79" s="284"/>
      <c r="B79" s="286"/>
      <c r="C79" s="286"/>
      <c r="D79" s="286"/>
      <c r="E79" s="286"/>
      <c r="F79" s="286"/>
      <c r="G79" s="57"/>
    </row>
    <row r="80" spans="1:7" s="172" customFormat="1">
      <c r="A80" s="278"/>
      <c r="B80" s="279"/>
      <c r="C80" s="279"/>
      <c r="D80" s="279"/>
      <c r="E80" s="279"/>
      <c r="F80" s="279"/>
      <c r="G80" s="280"/>
    </row>
    <row r="81" spans="1:7" s="172" customFormat="1">
      <c r="A81" s="284"/>
      <c r="B81" s="76"/>
      <c r="C81" s="285"/>
      <c r="D81" s="285"/>
      <c r="E81" s="285"/>
      <c r="F81" s="285"/>
      <c r="G81" s="285"/>
    </row>
    <row r="82" spans="1:7" s="172" customFormat="1">
      <c r="A82" s="284"/>
      <c r="B82" s="77"/>
      <c r="C82" s="78"/>
      <c r="D82" s="79"/>
      <c r="E82" s="79"/>
      <c r="F82" s="81"/>
      <c r="G82" s="81"/>
    </row>
    <row r="83" spans="1:7" s="172" customFormat="1">
      <c r="A83" s="284"/>
      <c r="B83" s="173"/>
      <c r="C83" s="174"/>
      <c r="D83" s="175"/>
      <c r="E83" s="176"/>
      <c r="F83" s="177"/>
      <c r="G83" s="177"/>
    </row>
    <row r="84" spans="1:7" s="172" customFormat="1">
      <c r="A84" s="284"/>
      <c r="B84" s="173"/>
      <c r="C84" s="174"/>
      <c r="D84" s="175"/>
      <c r="E84" s="176"/>
      <c r="F84" s="177"/>
      <c r="G84" s="177"/>
    </row>
    <row r="85" spans="1:7" s="172" customFormat="1">
      <c r="A85" s="284"/>
      <c r="B85" s="173"/>
      <c r="C85" s="174"/>
      <c r="D85" s="175"/>
      <c r="E85" s="176"/>
      <c r="F85" s="177"/>
      <c r="G85" s="177"/>
    </row>
    <row r="86" spans="1:7" s="172" customFormat="1">
      <c r="A86" s="284"/>
      <c r="B86" s="173"/>
      <c r="C86" s="174"/>
      <c r="D86" s="175"/>
      <c r="E86" s="176"/>
      <c r="F86" s="177"/>
      <c r="G86" s="177"/>
    </row>
    <row r="87" spans="1:7" s="172" customFormat="1">
      <c r="A87" s="284"/>
      <c r="B87" s="173"/>
      <c r="C87" s="174"/>
      <c r="D87" s="175"/>
      <c r="E87" s="176"/>
      <c r="F87" s="177"/>
      <c r="G87" s="177"/>
    </row>
    <row r="88" spans="1:7" s="172" customFormat="1">
      <c r="A88" s="284"/>
      <c r="B88" s="173"/>
      <c r="C88" s="174"/>
      <c r="D88" s="175"/>
      <c r="E88" s="176"/>
      <c r="F88" s="177"/>
      <c r="G88" s="177"/>
    </row>
    <row r="89" spans="1:7" s="172" customFormat="1">
      <c r="A89" s="284"/>
      <c r="B89" s="173"/>
      <c r="C89" s="174"/>
      <c r="D89" s="175"/>
      <c r="E89" s="176"/>
      <c r="F89" s="177"/>
      <c r="G89" s="177"/>
    </row>
    <row r="90" spans="1:7" s="172" customFormat="1">
      <c r="A90" s="284"/>
      <c r="B90" s="173"/>
      <c r="C90" s="174"/>
      <c r="D90" s="175"/>
      <c r="E90" s="176"/>
      <c r="F90" s="177"/>
      <c r="G90" s="177"/>
    </row>
    <row r="91" spans="1:7" s="172" customFormat="1">
      <c r="A91" s="284"/>
      <c r="B91" s="173"/>
      <c r="C91" s="174"/>
      <c r="D91" s="175"/>
      <c r="E91" s="176"/>
      <c r="F91" s="177"/>
      <c r="G91" s="177"/>
    </row>
    <row r="92" spans="1:7" s="172" customFormat="1">
      <c r="A92" s="284"/>
      <c r="B92" s="173"/>
      <c r="C92" s="174"/>
      <c r="D92" s="175"/>
      <c r="E92" s="176"/>
      <c r="F92" s="177"/>
      <c r="G92" s="177"/>
    </row>
    <row r="93" spans="1:7" s="172" customFormat="1">
      <c r="A93" s="284"/>
      <c r="B93" s="173"/>
      <c r="C93" s="174"/>
      <c r="D93" s="175"/>
      <c r="E93" s="176"/>
      <c r="F93" s="177"/>
      <c r="G93" s="177"/>
    </row>
    <row r="94" spans="1:7" s="172" customFormat="1">
      <c r="A94" s="284"/>
      <c r="B94" s="173"/>
      <c r="C94" s="174"/>
      <c r="D94" s="175"/>
      <c r="E94" s="176"/>
      <c r="F94" s="177"/>
      <c r="G94" s="177"/>
    </row>
    <row r="95" spans="1:7" s="172" customFormat="1">
      <c r="A95" s="284"/>
      <c r="B95" s="173"/>
      <c r="C95" s="174"/>
      <c r="D95" s="175"/>
      <c r="E95" s="176"/>
      <c r="F95" s="177"/>
      <c r="G95" s="177"/>
    </row>
    <row r="96" spans="1:7" s="172" customFormat="1">
      <c r="A96" s="284"/>
      <c r="B96" s="173"/>
      <c r="C96" s="174"/>
      <c r="D96" s="175"/>
      <c r="E96" s="176"/>
      <c r="F96" s="177"/>
      <c r="G96" s="177"/>
    </row>
    <row r="97" spans="1:7" s="172" customFormat="1">
      <c r="A97" s="284"/>
      <c r="B97" s="173"/>
      <c r="C97" s="174"/>
      <c r="D97" s="175"/>
      <c r="E97" s="176"/>
      <c r="F97" s="177"/>
      <c r="G97" s="177"/>
    </row>
    <row r="98" spans="1:7" s="172" customFormat="1">
      <c r="A98" s="284"/>
      <c r="B98" s="173"/>
      <c r="C98" s="174"/>
      <c r="D98" s="175"/>
      <c r="E98" s="176"/>
      <c r="F98" s="177"/>
      <c r="G98" s="177"/>
    </row>
    <row r="99" spans="1:7" s="172" customFormat="1">
      <c r="A99" s="284"/>
      <c r="B99" s="173"/>
      <c r="C99" s="174"/>
      <c r="D99" s="175"/>
      <c r="E99" s="176"/>
      <c r="F99" s="177"/>
      <c r="G99" s="177"/>
    </row>
    <row r="100" spans="1:7" s="172" customFormat="1">
      <c r="A100" s="284"/>
      <c r="B100" s="173"/>
      <c r="C100" s="174"/>
      <c r="D100" s="175"/>
      <c r="E100" s="176"/>
      <c r="F100" s="177"/>
      <c r="G100" s="177"/>
    </row>
    <row r="101" spans="1:7" s="172" customFormat="1">
      <c r="A101" s="284"/>
      <c r="B101" s="173"/>
      <c r="C101" s="174"/>
      <c r="D101" s="175"/>
      <c r="E101" s="176"/>
      <c r="F101" s="177"/>
      <c r="G101" s="177"/>
    </row>
    <row r="102" spans="1:7" s="172" customFormat="1">
      <c r="A102" s="284"/>
      <c r="B102" s="173"/>
      <c r="C102" s="174"/>
      <c r="D102" s="175"/>
      <c r="E102" s="176"/>
      <c r="F102" s="177"/>
      <c r="G102" s="177"/>
    </row>
    <row r="103" spans="1:7" s="172" customFormat="1">
      <c r="A103" s="284"/>
      <c r="B103" s="173"/>
      <c r="C103" s="174"/>
      <c r="D103" s="175"/>
      <c r="E103" s="176"/>
      <c r="F103" s="177"/>
      <c r="G103" s="177"/>
    </row>
    <row r="104" spans="1:7" s="172" customFormat="1">
      <c r="A104" s="284"/>
      <c r="B104" s="173"/>
      <c r="C104" s="174"/>
      <c r="D104" s="175"/>
      <c r="E104" s="176"/>
      <c r="F104" s="177"/>
      <c r="G104" s="177"/>
    </row>
    <row r="105" spans="1:7" s="172" customFormat="1">
      <c r="A105" s="284"/>
      <c r="B105" s="173"/>
      <c r="C105" s="174"/>
      <c r="D105" s="175"/>
      <c r="E105" s="176"/>
      <c r="F105" s="177"/>
      <c r="G105" s="177"/>
    </row>
    <row r="106" spans="1:7" s="172" customFormat="1">
      <c r="A106" s="284"/>
      <c r="B106" s="173"/>
      <c r="C106" s="174"/>
      <c r="D106" s="175"/>
      <c r="E106" s="176"/>
      <c r="F106" s="177"/>
      <c r="G106" s="177"/>
    </row>
    <row r="107" spans="1:7" s="172" customFormat="1">
      <c r="A107" s="284"/>
      <c r="B107" s="173"/>
      <c r="C107" s="174"/>
      <c r="D107" s="175"/>
      <c r="E107" s="176"/>
      <c r="F107" s="177"/>
      <c r="G107" s="177"/>
    </row>
    <row r="108" spans="1:7" s="172" customFormat="1">
      <c r="A108" s="284"/>
      <c r="B108" s="173"/>
      <c r="C108" s="174"/>
      <c r="D108" s="175"/>
      <c r="E108" s="176"/>
      <c r="F108" s="177"/>
      <c r="G108" s="177"/>
    </row>
    <row r="109" spans="1:7" s="172" customFormat="1">
      <c r="A109" s="284"/>
      <c r="B109" s="173"/>
      <c r="C109" s="174"/>
      <c r="D109" s="175"/>
      <c r="E109" s="176"/>
      <c r="F109" s="177"/>
      <c r="G109" s="177"/>
    </row>
    <row r="110" spans="1:7" s="172" customFormat="1">
      <c r="A110" s="284"/>
      <c r="B110" s="173"/>
      <c r="C110" s="174"/>
      <c r="D110" s="175"/>
      <c r="E110" s="176"/>
      <c r="F110" s="177"/>
      <c r="G110" s="177"/>
    </row>
    <row r="111" spans="1:7" s="172" customFormat="1">
      <c r="A111" s="284"/>
      <c r="B111" s="173"/>
      <c r="C111" s="174"/>
      <c r="D111" s="175"/>
      <c r="E111" s="176"/>
      <c r="F111" s="177"/>
      <c r="G111" s="177"/>
    </row>
    <row r="112" spans="1:7" s="172" customFormat="1">
      <c r="A112" s="284"/>
      <c r="B112" s="173"/>
      <c r="C112" s="174"/>
      <c r="D112" s="175"/>
      <c r="E112" s="176"/>
      <c r="F112" s="177"/>
      <c r="G112" s="177"/>
    </row>
    <row r="113" spans="1:7" s="172" customFormat="1">
      <c r="A113" s="284"/>
      <c r="B113" s="173"/>
      <c r="C113" s="174"/>
      <c r="D113" s="175"/>
      <c r="E113" s="176"/>
      <c r="F113" s="177"/>
      <c r="G113" s="177"/>
    </row>
    <row r="114" spans="1:7" s="172" customFormat="1">
      <c r="A114" s="284"/>
      <c r="B114" s="173"/>
      <c r="C114" s="174"/>
      <c r="D114" s="175"/>
      <c r="E114" s="176"/>
      <c r="F114" s="177"/>
      <c r="G114" s="177"/>
    </row>
    <row r="115" spans="1:7" s="172" customFormat="1">
      <c r="A115" s="284"/>
      <c r="B115" s="173"/>
      <c r="C115" s="174"/>
      <c r="D115" s="175"/>
      <c r="E115" s="176"/>
      <c r="F115" s="177"/>
      <c r="G115" s="177"/>
    </row>
    <row r="116" spans="1:7" s="172" customFormat="1">
      <c r="A116" s="284"/>
      <c r="B116" s="173"/>
      <c r="C116" s="174"/>
      <c r="D116" s="175"/>
      <c r="E116" s="176"/>
      <c r="F116" s="177"/>
      <c r="G116" s="177"/>
    </row>
    <row r="117" spans="1:7" s="172" customFormat="1">
      <c r="A117" s="284"/>
      <c r="B117" s="173"/>
      <c r="C117" s="174"/>
      <c r="D117" s="175"/>
      <c r="E117" s="176"/>
      <c r="F117" s="177"/>
      <c r="G117" s="177"/>
    </row>
    <row r="118" spans="1:7" s="172" customFormat="1">
      <c r="A118" s="284"/>
      <c r="B118" s="173"/>
      <c r="C118" s="174"/>
      <c r="D118" s="175"/>
      <c r="E118" s="176"/>
      <c r="F118" s="177"/>
      <c r="G118" s="177"/>
    </row>
    <row r="119" spans="1:7" s="172" customFormat="1">
      <c r="A119" s="284"/>
      <c r="B119" s="286"/>
      <c r="C119" s="286"/>
      <c r="D119" s="286"/>
      <c r="E119" s="286"/>
      <c r="F119" s="286"/>
      <c r="G119" s="57"/>
    </row>
    <row r="120" spans="1:7" s="172" customFormat="1">
      <c r="A120" s="278"/>
      <c r="B120" s="279"/>
      <c r="C120" s="279"/>
      <c r="D120" s="279"/>
      <c r="E120" s="279"/>
      <c r="F120" s="279"/>
      <c r="G120" s="280"/>
    </row>
    <row r="121" spans="1:7" s="172" customFormat="1">
      <c r="A121" s="284"/>
      <c r="B121" s="76"/>
      <c r="C121" s="285"/>
      <c r="D121" s="285"/>
      <c r="E121" s="285"/>
      <c r="F121" s="285"/>
      <c r="G121" s="285"/>
    </row>
    <row r="122" spans="1:7" s="172" customFormat="1">
      <c r="A122" s="284"/>
      <c r="B122" s="77"/>
      <c r="C122" s="78"/>
      <c r="D122" s="79"/>
      <c r="E122" s="79"/>
      <c r="F122" s="80"/>
      <c r="G122" s="80"/>
    </row>
    <row r="123" spans="1:7" s="172" customFormat="1">
      <c r="A123" s="284"/>
      <c r="B123" s="178"/>
      <c r="C123" s="179"/>
      <c r="D123" s="180"/>
      <c r="E123" s="181"/>
      <c r="F123" s="182"/>
      <c r="G123" s="177"/>
    </row>
    <row r="124" spans="1:7" s="172" customFormat="1">
      <c r="A124" s="284"/>
      <c r="B124" s="178"/>
      <c r="C124" s="179"/>
      <c r="D124" s="180"/>
      <c r="E124" s="181"/>
      <c r="F124" s="182"/>
      <c r="G124" s="177"/>
    </row>
    <row r="125" spans="1:7" s="172" customFormat="1">
      <c r="A125" s="284"/>
      <c r="B125" s="178"/>
      <c r="C125" s="179"/>
      <c r="D125" s="180"/>
      <c r="E125" s="181"/>
      <c r="F125" s="182"/>
      <c r="G125" s="177"/>
    </row>
    <row r="126" spans="1:7" s="172" customFormat="1">
      <c r="A126" s="284"/>
      <c r="B126" s="178"/>
      <c r="C126" s="179"/>
      <c r="D126" s="180"/>
      <c r="E126" s="181"/>
      <c r="F126" s="182"/>
      <c r="G126" s="177"/>
    </row>
    <row r="127" spans="1:7" s="172" customFormat="1">
      <c r="A127" s="284"/>
      <c r="B127" s="178"/>
      <c r="C127" s="179"/>
      <c r="D127" s="180"/>
      <c r="E127" s="181"/>
      <c r="F127" s="182"/>
      <c r="G127" s="177"/>
    </row>
    <row r="128" spans="1:7" s="172" customFormat="1">
      <c r="A128" s="284"/>
      <c r="B128" s="178"/>
      <c r="C128" s="179"/>
      <c r="D128" s="180"/>
      <c r="E128" s="181"/>
      <c r="F128" s="182"/>
      <c r="G128" s="177"/>
    </row>
    <row r="129" spans="1:7" s="172" customFormat="1">
      <c r="A129" s="284"/>
      <c r="B129" s="178"/>
      <c r="C129" s="179"/>
      <c r="D129" s="180"/>
      <c r="E129" s="181"/>
      <c r="F129" s="182"/>
      <c r="G129" s="177"/>
    </row>
    <row r="130" spans="1:7" s="172" customFormat="1">
      <c r="A130" s="284"/>
      <c r="B130" s="178"/>
      <c r="C130" s="179"/>
      <c r="D130" s="180"/>
      <c r="E130" s="181"/>
      <c r="F130" s="182"/>
      <c r="G130" s="177"/>
    </row>
    <row r="131" spans="1:7" s="172" customFormat="1">
      <c r="A131" s="284"/>
      <c r="B131" s="178"/>
      <c r="C131" s="179"/>
      <c r="D131" s="180"/>
      <c r="E131" s="181"/>
      <c r="F131" s="182"/>
      <c r="G131" s="177"/>
    </row>
    <row r="132" spans="1:7" s="172" customFormat="1">
      <c r="A132" s="284"/>
      <c r="B132" s="178"/>
      <c r="C132" s="179"/>
      <c r="D132" s="180"/>
      <c r="E132" s="181"/>
      <c r="F132" s="182"/>
      <c r="G132" s="177"/>
    </row>
    <row r="133" spans="1:7" s="172" customFormat="1">
      <c r="A133" s="284"/>
      <c r="B133" s="178"/>
      <c r="C133" s="179"/>
      <c r="D133" s="180"/>
      <c r="E133" s="181"/>
      <c r="F133" s="182"/>
      <c r="G133" s="177"/>
    </row>
    <row r="134" spans="1:7" s="172" customFormat="1">
      <c r="A134" s="284"/>
      <c r="B134" s="178"/>
      <c r="C134" s="179"/>
      <c r="D134" s="180"/>
      <c r="E134" s="181"/>
      <c r="F134" s="182"/>
      <c r="G134" s="177"/>
    </row>
    <row r="135" spans="1:7" s="172" customFormat="1">
      <c r="A135" s="284"/>
      <c r="B135" s="178"/>
      <c r="C135" s="179"/>
      <c r="D135" s="180"/>
      <c r="E135" s="181"/>
      <c r="F135" s="182"/>
      <c r="G135" s="177"/>
    </row>
    <row r="136" spans="1:7" s="172" customFormat="1">
      <c r="A136" s="284"/>
      <c r="B136" s="286"/>
      <c r="C136" s="286"/>
      <c r="D136" s="286"/>
      <c r="E136" s="286"/>
      <c r="F136" s="286"/>
      <c r="G136" s="57"/>
    </row>
    <row r="137" spans="1:7" s="172" customFormat="1">
      <c r="A137" s="278"/>
      <c r="B137" s="279"/>
      <c r="C137" s="279"/>
      <c r="D137" s="279"/>
      <c r="E137" s="279"/>
      <c r="F137" s="279"/>
      <c r="G137" s="280"/>
    </row>
    <row r="138" spans="1:7" s="172" customFormat="1">
      <c r="A138" s="284"/>
      <c r="B138" s="76"/>
      <c r="C138" s="285"/>
      <c r="D138" s="285"/>
      <c r="E138" s="285"/>
      <c r="F138" s="285"/>
      <c r="G138" s="285"/>
    </row>
    <row r="139" spans="1:7" s="172" customFormat="1">
      <c r="A139" s="284"/>
      <c r="B139" s="77"/>
      <c r="C139" s="78"/>
      <c r="D139" s="79"/>
      <c r="E139" s="79"/>
      <c r="F139" s="80"/>
      <c r="G139" s="80"/>
    </row>
    <row r="140" spans="1:7" s="172" customFormat="1">
      <c r="A140" s="284"/>
      <c r="B140" s="183"/>
      <c r="C140" s="184"/>
      <c r="D140" s="185"/>
      <c r="E140" s="186"/>
      <c r="F140" s="187"/>
      <c r="G140" s="185"/>
    </row>
    <row r="141" spans="1:7" s="172" customFormat="1">
      <c r="A141" s="284"/>
      <c r="B141" s="183"/>
      <c r="C141" s="184"/>
      <c r="D141" s="185"/>
      <c r="E141" s="186"/>
      <c r="F141" s="187"/>
      <c r="G141" s="185"/>
    </row>
    <row r="142" spans="1:7" s="172" customFormat="1">
      <c r="A142" s="284"/>
      <c r="B142" s="183"/>
      <c r="C142" s="184"/>
      <c r="D142" s="185"/>
      <c r="E142" s="186"/>
      <c r="F142" s="187"/>
      <c r="G142" s="185"/>
    </row>
    <row r="143" spans="1:7" s="172" customFormat="1">
      <c r="A143" s="284"/>
      <c r="B143" s="306"/>
      <c r="C143" s="306"/>
      <c r="D143" s="306"/>
      <c r="E143" s="306"/>
      <c r="F143" s="306"/>
      <c r="G143" s="188"/>
    </row>
    <row r="144" spans="1:7" s="172" customFormat="1">
      <c r="A144" s="278"/>
      <c r="B144" s="279"/>
      <c r="C144" s="279"/>
      <c r="D144" s="279"/>
      <c r="E144" s="279"/>
      <c r="F144" s="279"/>
      <c r="G144" s="280"/>
    </row>
    <row r="145" spans="1:7" s="172" customFormat="1">
      <c r="A145" s="284"/>
      <c r="B145" s="76"/>
      <c r="C145" s="285"/>
      <c r="D145" s="285"/>
      <c r="E145" s="285"/>
      <c r="F145" s="285"/>
      <c r="G145" s="285"/>
    </row>
    <row r="146" spans="1:7" s="172" customFormat="1">
      <c r="A146" s="284"/>
      <c r="B146" s="77"/>
      <c r="C146" s="78"/>
      <c r="D146" s="79"/>
      <c r="E146" s="79"/>
      <c r="F146" s="80"/>
      <c r="G146" s="80"/>
    </row>
    <row r="147" spans="1:7" s="172" customFormat="1">
      <c r="A147" s="284"/>
      <c r="B147" s="173"/>
      <c r="C147" s="174"/>
      <c r="D147" s="175"/>
      <c r="E147" s="176"/>
      <c r="F147" s="177"/>
      <c r="G147" s="177"/>
    </row>
    <row r="148" spans="1:7" s="172" customFormat="1">
      <c r="A148" s="284"/>
      <c r="B148" s="173"/>
      <c r="C148" s="174"/>
      <c r="D148" s="175"/>
      <c r="E148" s="176"/>
      <c r="F148" s="177"/>
      <c r="G148" s="177"/>
    </row>
    <row r="149" spans="1:7" s="172" customFormat="1">
      <c r="A149" s="284"/>
      <c r="B149" s="173"/>
      <c r="C149" s="174"/>
      <c r="D149" s="175"/>
      <c r="E149" s="176"/>
      <c r="F149" s="177"/>
      <c r="G149" s="177"/>
    </row>
    <row r="150" spans="1:7" s="172" customFormat="1">
      <c r="A150" s="284"/>
      <c r="B150" s="173"/>
      <c r="C150" s="174"/>
      <c r="D150" s="175"/>
      <c r="E150" s="176"/>
      <c r="F150" s="177"/>
      <c r="G150" s="177"/>
    </row>
    <row r="151" spans="1:7" s="172" customFormat="1">
      <c r="A151" s="284"/>
      <c r="B151" s="173"/>
      <c r="C151" s="174"/>
      <c r="D151" s="175"/>
      <c r="E151" s="176"/>
      <c r="F151" s="177"/>
      <c r="G151" s="177"/>
    </row>
    <row r="152" spans="1:7" s="172" customFormat="1">
      <c r="A152" s="284"/>
      <c r="B152" s="173"/>
      <c r="C152" s="174"/>
      <c r="D152" s="175"/>
      <c r="E152" s="176"/>
      <c r="F152" s="177"/>
      <c r="G152" s="177"/>
    </row>
    <row r="153" spans="1:7" s="172" customFormat="1">
      <c r="A153" s="284"/>
      <c r="B153" s="173"/>
      <c r="C153" s="174"/>
      <c r="D153" s="175"/>
      <c r="E153" s="176"/>
      <c r="F153" s="177"/>
      <c r="G153" s="177"/>
    </row>
    <row r="154" spans="1:7" s="172" customFormat="1">
      <c r="A154" s="284"/>
      <c r="B154" s="173"/>
      <c r="C154" s="174"/>
      <c r="D154" s="175"/>
      <c r="E154" s="176"/>
      <c r="F154" s="177"/>
      <c r="G154" s="177"/>
    </row>
    <row r="155" spans="1:7" s="172" customFormat="1">
      <c r="A155" s="284"/>
      <c r="B155" s="173"/>
      <c r="C155" s="174"/>
      <c r="D155" s="175"/>
      <c r="E155" s="176"/>
      <c r="F155" s="177"/>
      <c r="G155" s="177"/>
    </row>
    <row r="156" spans="1:7" s="172" customFormat="1">
      <c r="A156" s="284"/>
      <c r="B156" s="173"/>
      <c r="C156" s="174"/>
      <c r="D156" s="175"/>
      <c r="E156" s="176"/>
      <c r="F156" s="177"/>
      <c r="G156" s="177"/>
    </row>
    <row r="157" spans="1:7" s="172" customFormat="1">
      <c r="A157" s="284"/>
      <c r="B157" s="173"/>
      <c r="C157" s="174"/>
      <c r="D157" s="175"/>
      <c r="E157" s="176"/>
      <c r="F157" s="177"/>
      <c r="G157" s="177"/>
    </row>
    <row r="158" spans="1:7" s="172" customFormat="1">
      <c r="A158" s="284"/>
      <c r="B158" s="173"/>
      <c r="C158" s="174"/>
      <c r="D158" s="175"/>
      <c r="E158" s="176"/>
      <c r="F158" s="177"/>
      <c r="G158" s="177"/>
    </row>
    <row r="159" spans="1:7" s="172" customFormat="1">
      <c r="A159" s="284"/>
      <c r="B159" s="173"/>
      <c r="C159" s="174"/>
      <c r="D159" s="175"/>
      <c r="E159" s="176"/>
      <c r="F159" s="177"/>
      <c r="G159" s="177"/>
    </row>
    <row r="160" spans="1:7" s="172" customFormat="1">
      <c r="A160" s="284"/>
      <c r="B160" s="173"/>
      <c r="C160" s="174"/>
      <c r="D160" s="175"/>
      <c r="E160" s="176"/>
      <c r="F160" s="177"/>
      <c r="G160" s="177"/>
    </row>
    <row r="161" spans="1:7" s="172" customFormat="1">
      <c r="A161" s="284"/>
      <c r="B161" s="286"/>
      <c r="C161" s="286"/>
      <c r="D161" s="286"/>
      <c r="E161" s="286"/>
      <c r="F161" s="286"/>
      <c r="G161" s="74"/>
    </row>
    <row r="162" spans="1:7" s="172" customFormat="1">
      <c r="A162" s="278"/>
      <c r="B162" s="279"/>
      <c r="C162" s="279"/>
      <c r="D162" s="279"/>
      <c r="E162" s="279"/>
      <c r="F162" s="279"/>
      <c r="G162" s="280"/>
    </row>
    <row r="163" spans="1:7" s="172" customFormat="1">
      <c r="A163" s="284"/>
      <c r="B163" s="76"/>
      <c r="C163" s="285"/>
      <c r="D163" s="285"/>
      <c r="E163" s="285"/>
      <c r="F163" s="285"/>
      <c r="G163" s="285"/>
    </row>
    <row r="164" spans="1:7" s="172" customFormat="1">
      <c r="A164" s="284"/>
      <c r="B164" s="77"/>
      <c r="C164" s="78"/>
      <c r="D164" s="79"/>
      <c r="E164" s="79"/>
      <c r="F164" s="80"/>
      <c r="G164" s="80"/>
    </row>
    <row r="165" spans="1:7" s="172" customFormat="1">
      <c r="A165" s="284"/>
      <c r="B165" s="36"/>
      <c r="C165" s="34"/>
      <c r="D165" s="12"/>
      <c r="E165" s="75"/>
      <c r="F165" s="168"/>
      <c r="G165" s="170"/>
    </row>
    <row r="166" spans="1:7" s="172" customFormat="1">
      <c r="A166" s="284"/>
      <c r="B166" s="36"/>
      <c r="C166" s="34"/>
      <c r="D166" s="12"/>
      <c r="E166" s="75"/>
      <c r="F166" s="168"/>
      <c r="G166" s="170"/>
    </row>
    <row r="167" spans="1:7" s="172" customFormat="1">
      <c r="A167" s="284"/>
      <c r="B167" s="36"/>
      <c r="C167" s="34"/>
      <c r="D167" s="12"/>
      <c r="E167" s="75"/>
      <c r="F167" s="168"/>
      <c r="G167" s="170"/>
    </row>
    <row r="168" spans="1:7" s="172" customFormat="1">
      <c r="A168" s="284"/>
      <c r="B168" s="36"/>
      <c r="C168" s="34"/>
      <c r="D168" s="12"/>
      <c r="E168" s="75"/>
      <c r="F168" s="168"/>
      <c r="G168" s="170"/>
    </row>
    <row r="169" spans="1:7" s="172" customFormat="1">
      <c r="A169" s="284"/>
      <c r="B169" s="36"/>
      <c r="C169" s="34"/>
      <c r="D169" s="12"/>
      <c r="E169" s="75"/>
      <c r="F169" s="168"/>
      <c r="G169" s="170"/>
    </row>
    <row r="170" spans="1:7" s="172" customFormat="1">
      <c r="A170" s="284"/>
      <c r="B170" s="36"/>
      <c r="C170" s="34"/>
      <c r="D170" s="12"/>
      <c r="E170" s="75"/>
      <c r="F170" s="168"/>
      <c r="G170" s="170"/>
    </row>
    <row r="171" spans="1:7" s="172" customFormat="1">
      <c r="A171" s="284"/>
      <c r="B171" s="36"/>
      <c r="C171" s="34"/>
      <c r="D171" s="12"/>
      <c r="E171" s="75"/>
      <c r="F171" s="168"/>
      <c r="G171" s="170"/>
    </row>
    <row r="172" spans="1:7" s="172" customFormat="1">
      <c r="A172" s="284"/>
      <c r="B172" s="36"/>
      <c r="C172" s="34"/>
      <c r="D172" s="12"/>
      <c r="E172" s="75"/>
      <c r="F172" s="169"/>
      <c r="G172" s="171"/>
    </row>
    <row r="173" spans="1:7" s="172" customFormat="1">
      <c r="A173" s="284"/>
      <c r="B173" s="36"/>
      <c r="C173" s="34"/>
      <c r="D173" s="12"/>
      <c r="E173" s="75"/>
      <c r="F173" s="169"/>
      <c r="G173" s="171"/>
    </row>
    <row r="174" spans="1:7" s="172" customFormat="1">
      <c r="A174" s="284"/>
      <c r="B174" s="36"/>
      <c r="C174" s="34"/>
      <c r="D174" s="12"/>
      <c r="E174" s="75"/>
      <c r="F174" s="169"/>
      <c r="G174" s="171"/>
    </row>
    <row r="175" spans="1:7" s="172" customFormat="1">
      <c r="A175" s="284"/>
      <c r="B175" s="36"/>
      <c r="C175" s="34"/>
      <c r="D175" s="12"/>
      <c r="E175" s="75"/>
      <c r="F175" s="169"/>
      <c r="G175" s="171"/>
    </row>
    <row r="176" spans="1:7" s="172" customFormat="1">
      <c r="A176" s="284"/>
      <c r="B176" s="36"/>
      <c r="C176" s="34"/>
      <c r="D176" s="12"/>
      <c r="E176" s="75"/>
      <c r="F176" s="169"/>
      <c r="G176" s="171"/>
    </row>
    <row r="177" spans="1:7" s="172" customFormat="1">
      <c r="A177" s="284"/>
      <c r="B177" s="36"/>
      <c r="C177" s="34"/>
      <c r="D177" s="12"/>
      <c r="E177" s="75"/>
      <c r="F177" s="169"/>
      <c r="G177" s="171"/>
    </row>
    <row r="178" spans="1:7" s="172" customFormat="1">
      <c r="A178" s="284"/>
      <c r="B178" s="36"/>
      <c r="C178" s="34"/>
      <c r="D178" s="12"/>
      <c r="E178" s="75"/>
      <c r="F178" s="169"/>
      <c r="G178" s="168"/>
    </row>
    <row r="179" spans="1:7" s="172" customFormat="1">
      <c r="A179" s="284"/>
      <c r="B179" s="36"/>
      <c r="C179" s="34"/>
      <c r="D179" s="12"/>
      <c r="E179" s="75"/>
      <c r="F179" s="168"/>
      <c r="G179" s="168"/>
    </row>
    <row r="180" spans="1:7" s="172" customFormat="1">
      <c r="A180" s="284"/>
      <c r="B180" s="36"/>
      <c r="C180" s="34"/>
      <c r="D180" s="12"/>
      <c r="E180" s="75"/>
      <c r="F180" s="169"/>
      <c r="G180" s="169"/>
    </row>
    <row r="181" spans="1:7" s="172" customFormat="1">
      <c r="A181" s="284"/>
      <c r="B181" s="36"/>
      <c r="C181" s="34"/>
      <c r="D181" s="12"/>
      <c r="E181" s="75"/>
      <c r="F181" s="169"/>
      <c r="G181" s="169"/>
    </row>
    <row r="182" spans="1:7" s="172" customFormat="1">
      <c r="A182" s="284"/>
      <c r="B182" s="286"/>
      <c r="C182" s="286"/>
      <c r="D182" s="286"/>
      <c r="E182" s="286"/>
      <c r="F182" s="286"/>
      <c r="G182" s="57"/>
    </row>
    <row r="183" spans="1:7" s="172" customFormat="1">
      <c r="A183" s="278"/>
      <c r="B183" s="279"/>
      <c r="C183" s="279"/>
      <c r="D183" s="279"/>
      <c r="E183" s="279"/>
      <c r="F183" s="279"/>
      <c r="G183" s="280"/>
    </row>
    <row r="184" spans="1:7" s="172" customFormat="1">
      <c r="A184" s="284"/>
      <c r="B184" s="76"/>
      <c r="C184" s="285"/>
      <c r="D184" s="285"/>
      <c r="E184" s="285"/>
      <c r="F184" s="285"/>
      <c r="G184" s="285"/>
    </row>
    <row r="185" spans="1:7" s="172" customFormat="1">
      <c r="A185" s="284"/>
      <c r="B185" s="77"/>
      <c r="C185" s="78"/>
      <c r="D185" s="79"/>
      <c r="E185" s="79"/>
      <c r="F185" s="80"/>
      <c r="G185" s="80"/>
    </row>
    <row r="186" spans="1:7" s="172" customFormat="1">
      <c r="A186" s="284"/>
      <c r="B186" s="173"/>
      <c r="C186" s="174"/>
      <c r="D186" s="175"/>
      <c r="E186" s="176"/>
      <c r="F186" s="177"/>
      <c r="G186" s="177"/>
    </row>
    <row r="187" spans="1:7" s="172" customFormat="1">
      <c r="A187" s="284"/>
      <c r="B187" s="173"/>
      <c r="C187" s="174"/>
      <c r="D187" s="175"/>
      <c r="E187" s="176"/>
      <c r="F187" s="177"/>
      <c r="G187" s="177"/>
    </row>
    <row r="188" spans="1:7" s="172" customFormat="1">
      <c r="A188" s="284"/>
      <c r="B188" s="173"/>
      <c r="C188" s="174"/>
      <c r="D188" s="175"/>
      <c r="E188" s="176"/>
      <c r="F188" s="177"/>
      <c r="G188" s="177"/>
    </row>
    <row r="189" spans="1:7" s="172" customFormat="1">
      <c r="A189" s="284"/>
      <c r="B189" s="173"/>
      <c r="C189" s="174"/>
      <c r="D189" s="175"/>
      <c r="E189" s="176"/>
      <c r="F189" s="177"/>
      <c r="G189" s="177"/>
    </row>
    <row r="190" spans="1:7" s="172" customFormat="1">
      <c r="A190" s="284"/>
      <c r="B190" s="173"/>
      <c r="C190" s="174"/>
      <c r="D190" s="175"/>
      <c r="E190" s="176"/>
      <c r="F190" s="177"/>
      <c r="G190" s="177"/>
    </row>
    <row r="191" spans="1:7" s="172" customFormat="1">
      <c r="A191" s="284"/>
      <c r="B191" s="286"/>
      <c r="C191" s="286"/>
      <c r="D191" s="286"/>
      <c r="E191" s="286"/>
      <c r="F191" s="286"/>
      <c r="G191" s="57"/>
    </row>
    <row r="192" spans="1:7" s="172" customFormat="1">
      <c r="A192" s="278"/>
      <c r="B192" s="279"/>
      <c r="C192" s="279"/>
      <c r="D192" s="279"/>
      <c r="E192" s="279"/>
      <c r="F192" s="279"/>
      <c r="G192" s="280"/>
    </row>
    <row r="193" spans="1:7" s="172" customFormat="1">
      <c r="A193" s="284"/>
      <c r="B193" s="76"/>
      <c r="C193" s="285"/>
      <c r="D193" s="285"/>
      <c r="E193" s="285"/>
      <c r="F193" s="285"/>
      <c r="G193" s="285"/>
    </row>
    <row r="194" spans="1:7" s="172" customFormat="1">
      <c r="A194" s="284"/>
      <c r="B194" s="77"/>
      <c r="C194" s="78"/>
      <c r="D194" s="79"/>
      <c r="E194" s="79"/>
      <c r="F194" s="80"/>
      <c r="G194" s="80"/>
    </row>
    <row r="195" spans="1:7" s="172" customFormat="1">
      <c r="A195" s="284"/>
      <c r="B195" s="173"/>
      <c r="C195" s="174"/>
      <c r="D195" s="175"/>
      <c r="E195" s="176"/>
      <c r="F195" s="177"/>
      <c r="G195" s="177"/>
    </row>
    <row r="196" spans="1:7" s="172" customFormat="1">
      <c r="A196" s="284"/>
      <c r="B196" s="173"/>
      <c r="C196" s="174"/>
      <c r="D196" s="175"/>
      <c r="E196" s="176"/>
      <c r="F196" s="177"/>
      <c r="G196" s="177"/>
    </row>
    <row r="197" spans="1:7" s="172" customFormat="1">
      <c r="A197" s="284"/>
      <c r="B197" s="173"/>
      <c r="C197" s="174"/>
      <c r="D197" s="175"/>
      <c r="E197" s="176"/>
      <c r="F197" s="177"/>
      <c r="G197" s="177"/>
    </row>
    <row r="198" spans="1:7" s="172" customFormat="1">
      <c r="A198" s="284"/>
      <c r="B198" s="173"/>
      <c r="C198" s="174"/>
      <c r="D198" s="175"/>
      <c r="E198" s="176"/>
      <c r="F198" s="177"/>
      <c r="G198" s="177"/>
    </row>
    <row r="199" spans="1:7" s="172" customFormat="1">
      <c r="A199" s="284"/>
      <c r="B199" s="173"/>
      <c r="C199" s="174"/>
      <c r="D199" s="175"/>
      <c r="E199" s="176"/>
      <c r="F199" s="177"/>
      <c r="G199" s="177"/>
    </row>
    <row r="200" spans="1:7" s="61" customFormat="1">
      <c r="A200" s="284"/>
      <c r="B200" s="173"/>
      <c r="C200" s="174"/>
      <c r="D200" s="175"/>
      <c r="E200" s="176"/>
      <c r="F200" s="177"/>
      <c r="G200" s="177"/>
    </row>
    <row r="201" spans="1:7" s="61" customFormat="1">
      <c r="A201" s="284"/>
      <c r="B201" s="173"/>
      <c r="C201" s="174"/>
      <c r="D201" s="175"/>
      <c r="E201" s="176"/>
      <c r="F201" s="177"/>
      <c r="G201" s="177"/>
    </row>
    <row r="202" spans="1:7">
      <c r="A202" s="284"/>
      <c r="B202" s="173"/>
      <c r="C202" s="174"/>
      <c r="D202" s="175"/>
      <c r="E202" s="176"/>
      <c r="F202" s="177"/>
      <c r="G202" s="177"/>
    </row>
    <row r="203" spans="1:7">
      <c r="A203" s="284"/>
      <c r="B203" s="286"/>
      <c r="C203" s="286"/>
      <c r="D203" s="286"/>
      <c r="E203" s="286"/>
      <c r="F203" s="286"/>
      <c r="G203" s="57"/>
    </row>
    <row r="204" spans="1:7">
      <c r="A204" s="278"/>
      <c r="B204" s="279"/>
      <c r="C204" s="279"/>
      <c r="D204" s="279"/>
      <c r="E204" s="279"/>
      <c r="F204" s="279"/>
      <c r="G204" s="280"/>
    </row>
    <row r="205" spans="1:7" s="63" customFormat="1">
      <c r="A205" s="42"/>
      <c r="B205" s="41"/>
      <c r="C205" s="302"/>
      <c r="D205" s="302"/>
      <c r="E205" s="302"/>
      <c r="F205" s="302"/>
      <c r="G205" s="302"/>
    </row>
    <row r="206" spans="1:7">
      <c r="A206" s="303"/>
      <c r="B206" s="87"/>
      <c r="C206" s="47"/>
      <c r="D206" s="40"/>
      <c r="E206" s="40"/>
      <c r="F206" s="40"/>
      <c r="G206" s="14"/>
    </row>
    <row r="207" spans="1:7" s="64" customFormat="1">
      <c r="A207" s="304"/>
      <c r="B207" s="88"/>
      <c r="C207" s="7"/>
      <c r="D207" s="8"/>
      <c r="E207" s="9"/>
      <c r="F207" s="10"/>
      <c r="G207" s="11"/>
    </row>
    <row r="208" spans="1:7" s="61" customFormat="1">
      <c r="A208" s="305"/>
      <c r="B208" s="287"/>
      <c r="C208" s="287"/>
      <c r="D208" s="287"/>
      <c r="E208" s="287"/>
      <c r="F208" s="287"/>
      <c r="G208" s="6"/>
    </row>
    <row r="209" spans="1:7" s="61" customFormat="1">
      <c r="A209" s="278"/>
      <c r="B209" s="279"/>
      <c r="C209" s="279"/>
      <c r="D209" s="279"/>
      <c r="E209" s="279"/>
      <c r="F209" s="279"/>
      <c r="G209" s="280"/>
    </row>
    <row r="210" spans="1:7" s="61" customFormat="1">
      <c r="A210" s="42"/>
      <c r="B210" s="41"/>
      <c r="C210" s="302"/>
      <c r="D210" s="302"/>
      <c r="E210" s="302"/>
      <c r="F210" s="302"/>
      <c r="G210" s="302"/>
    </row>
    <row r="211" spans="1:7" s="61" customFormat="1">
      <c r="A211" s="294"/>
      <c r="B211" s="87"/>
      <c r="C211" s="39"/>
      <c r="D211" s="40"/>
      <c r="E211" s="40"/>
      <c r="F211" s="40"/>
      <c r="G211" s="14"/>
    </row>
    <row r="212" spans="1:7" s="61" customFormat="1">
      <c r="A212" s="295"/>
      <c r="B212" s="69"/>
      <c r="C212" s="70"/>
      <c r="D212" s="71"/>
      <c r="E212" s="72"/>
      <c r="F212" s="73"/>
      <c r="G212" s="73"/>
    </row>
    <row r="213" spans="1:7" s="61" customFormat="1">
      <c r="A213" s="295"/>
      <c r="B213" s="69"/>
      <c r="C213" s="70"/>
      <c r="D213" s="71"/>
      <c r="E213" s="72"/>
      <c r="F213" s="73"/>
      <c r="G213" s="73"/>
    </row>
    <row r="214" spans="1:7" s="61" customFormat="1">
      <c r="A214" s="295"/>
      <c r="B214" s="69"/>
      <c r="C214" s="70"/>
      <c r="D214" s="71"/>
      <c r="E214" s="72"/>
      <c r="F214" s="73"/>
      <c r="G214" s="73"/>
    </row>
    <row r="215" spans="1:7" s="61" customFormat="1">
      <c r="A215" s="295"/>
      <c r="B215" s="69"/>
      <c r="C215" s="70"/>
      <c r="D215" s="71"/>
      <c r="E215" s="72"/>
      <c r="F215" s="73"/>
      <c r="G215" s="73"/>
    </row>
    <row r="216" spans="1:7" s="61" customFormat="1">
      <c r="A216" s="295"/>
      <c r="B216" s="69"/>
      <c r="C216" s="70"/>
      <c r="D216" s="71"/>
      <c r="E216" s="72"/>
      <c r="F216" s="73"/>
      <c r="G216" s="73"/>
    </row>
    <row r="217" spans="1:7" s="61" customFormat="1">
      <c r="A217" s="295"/>
      <c r="B217" s="69"/>
      <c r="C217" s="70"/>
      <c r="D217" s="71"/>
      <c r="E217" s="72"/>
      <c r="F217" s="73"/>
      <c r="G217" s="73"/>
    </row>
    <row r="218" spans="1:7" s="61" customFormat="1">
      <c r="A218" s="295"/>
      <c r="B218" s="69"/>
      <c r="C218" s="70"/>
      <c r="D218" s="71"/>
      <c r="E218" s="72"/>
      <c r="F218" s="73"/>
      <c r="G218" s="73"/>
    </row>
    <row r="219" spans="1:7" s="61" customFormat="1">
      <c r="A219" s="295"/>
      <c r="B219" s="69"/>
      <c r="C219" s="70"/>
      <c r="D219" s="71"/>
      <c r="E219" s="72"/>
      <c r="F219" s="73"/>
      <c r="G219" s="73"/>
    </row>
    <row r="220" spans="1:7" s="61" customFormat="1">
      <c r="A220" s="295"/>
      <c r="B220" s="69"/>
      <c r="C220" s="70"/>
      <c r="D220" s="71"/>
      <c r="E220" s="72"/>
      <c r="F220" s="73"/>
      <c r="G220" s="73"/>
    </row>
    <row r="221" spans="1:7" s="61" customFormat="1">
      <c r="A221" s="296"/>
      <c r="B221" s="274"/>
      <c r="C221" s="274"/>
      <c r="D221" s="274"/>
      <c r="E221" s="274"/>
      <c r="F221" s="274"/>
      <c r="G221" s="6"/>
    </row>
    <row r="222" spans="1:7" s="61" customFormat="1">
      <c r="A222" s="278"/>
      <c r="B222" s="279"/>
      <c r="C222" s="279"/>
      <c r="D222" s="279"/>
      <c r="E222" s="279"/>
      <c r="F222" s="279"/>
      <c r="G222" s="280"/>
    </row>
    <row r="223" spans="1:7" s="61" customFormat="1">
      <c r="A223" s="294"/>
      <c r="B223" s="87"/>
      <c r="C223" s="46"/>
      <c r="D223" s="40"/>
      <c r="E223" s="40"/>
      <c r="F223" s="40"/>
      <c r="G223" s="14"/>
    </row>
    <row r="224" spans="1:7" s="61" customFormat="1">
      <c r="A224" s="295"/>
      <c r="B224" s="59"/>
      <c r="C224" s="35"/>
      <c r="D224" s="48"/>
      <c r="E224" s="43"/>
      <c r="F224" s="43"/>
      <c r="G224" s="44"/>
    </row>
    <row r="225" spans="1:7" s="61" customFormat="1">
      <c r="A225" s="295"/>
      <c r="B225" s="69"/>
      <c r="C225" s="70"/>
      <c r="D225" s="71"/>
      <c r="E225" s="72"/>
      <c r="F225" s="73"/>
      <c r="G225" s="73"/>
    </row>
    <row r="226" spans="1:7" s="61" customFormat="1">
      <c r="A226" s="295"/>
      <c r="B226" s="69"/>
      <c r="C226" s="70"/>
      <c r="D226" s="71"/>
      <c r="E226" s="72"/>
      <c r="F226" s="73"/>
      <c r="G226" s="73"/>
    </row>
    <row r="227" spans="1:7" s="61" customFormat="1">
      <c r="A227" s="295"/>
      <c r="B227" s="69"/>
      <c r="C227" s="70"/>
      <c r="D227" s="71"/>
      <c r="E227" s="72"/>
      <c r="F227" s="73"/>
      <c r="G227" s="73"/>
    </row>
    <row r="228" spans="1:7" s="61" customFormat="1">
      <c r="A228" s="296"/>
      <c r="B228" s="274"/>
      <c r="C228" s="274"/>
      <c r="D228" s="274"/>
      <c r="E228" s="274"/>
      <c r="F228" s="274"/>
      <c r="G228" s="6"/>
    </row>
    <row r="229" spans="1:7" s="61" customFormat="1">
      <c r="A229" s="278"/>
      <c r="B229" s="279"/>
      <c r="C229" s="279"/>
      <c r="D229" s="279"/>
      <c r="E229" s="279"/>
      <c r="F229" s="279"/>
      <c r="G229" s="280"/>
    </row>
    <row r="230" spans="1:7" s="61" customFormat="1">
      <c r="A230" s="294"/>
      <c r="B230" s="87"/>
      <c r="C230" s="39"/>
      <c r="D230" s="40"/>
      <c r="E230" s="40"/>
      <c r="F230" s="40"/>
      <c r="G230" s="14"/>
    </row>
    <row r="231" spans="1:7" s="61" customFormat="1">
      <c r="A231" s="295"/>
      <c r="B231" s="88"/>
      <c r="C231" s="29"/>
      <c r="D231" s="49"/>
      <c r="E231" s="10"/>
      <c r="F231" s="51"/>
      <c r="G231" s="51"/>
    </row>
    <row r="232" spans="1:7" s="61" customFormat="1">
      <c r="A232" s="296"/>
      <c r="B232" s="275"/>
      <c r="C232" s="276"/>
      <c r="D232" s="276"/>
      <c r="E232" s="276"/>
      <c r="F232" s="277"/>
      <c r="G232" s="50"/>
    </row>
    <row r="233" spans="1:7" s="61" customFormat="1">
      <c r="A233" s="278"/>
      <c r="B233" s="279"/>
      <c r="C233" s="279"/>
      <c r="D233" s="279"/>
      <c r="E233" s="279"/>
      <c r="F233" s="279"/>
      <c r="G233" s="280"/>
    </row>
    <row r="234" spans="1:7" s="61" customFormat="1">
      <c r="A234" s="294"/>
      <c r="B234" s="87"/>
      <c r="C234" s="39"/>
      <c r="D234" s="40"/>
      <c r="E234" s="40"/>
      <c r="F234" s="40"/>
      <c r="G234" s="14"/>
    </row>
    <row r="235" spans="1:7" s="61" customFormat="1">
      <c r="A235" s="295"/>
      <c r="B235" s="88"/>
      <c r="C235" s="29"/>
      <c r="D235" s="49"/>
      <c r="E235" s="10"/>
      <c r="F235" s="51"/>
      <c r="G235" s="51"/>
    </row>
    <row r="236" spans="1:7" s="61" customFormat="1">
      <c r="A236" s="296"/>
      <c r="B236" s="274"/>
      <c r="C236" s="274"/>
      <c r="D236" s="274"/>
      <c r="E236" s="274"/>
      <c r="F236" s="274"/>
      <c r="G236" s="6"/>
    </row>
    <row r="237" spans="1:7" s="61" customFormat="1">
      <c r="A237" s="278"/>
      <c r="B237" s="279"/>
      <c r="C237" s="279"/>
      <c r="D237" s="279"/>
      <c r="E237" s="279"/>
      <c r="F237" s="279"/>
      <c r="G237" s="280"/>
    </row>
    <row r="238" spans="1:7" s="61" customFormat="1">
      <c r="A238" s="307"/>
      <c r="B238" s="87"/>
      <c r="C238" s="39"/>
      <c r="D238" s="40"/>
      <c r="E238" s="40"/>
      <c r="F238" s="40"/>
      <c r="G238" s="14"/>
    </row>
    <row r="239" spans="1:7" s="61" customFormat="1">
      <c r="A239" s="308"/>
      <c r="B239" s="88"/>
      <c r="C239" s="29"/>
      <c r="D239" s="49"/>
      <c r="E239" s="10"/>
      <c r="F239" s="11"/>
      <c r="G239" s="51"/>
    </row>
    <row r="240" spans="1:7" s="61" customFormat="1">
      <c r="A240" s="309"/>
      <c r="B240" s="274"/>
      <c r="C240" s="274"/>
      <c r="D240" s="274"/>
      <c r="E240" s="274"/>
      <c r="F240" s="274"/>
      <c r="G240" s="6"/>
    </row>
    <row r="241" spans="1:7" s="61" customFormat="1">
      <c r="A241" s="278"/>
      <c r="B241" s="279"/>
      <c r="C241" s="279"/>
      <c r="D241" s="279"/>
      <c r="E241" s="279"/>
      <c r="F241" s="279"/>
      <c r="G241" s="280"/>
    </row>
    <row r="242" spans="1:7" s="61" customFormat="1">
      <c r="A242" s="294"/>
      <c r="B242" s="87"/>
      <c r="C242" s="39"/>
      <c r="D242" s="40"/>
      <c r="E242" s="40"/>
      <c r="F242" s="40"/>
      <c r="G242" s="14"/>
    </row>
    <row r="243" spans="1:7" s="61" customFormat="1">
      <c r="A243" s="295"/>
      <c r="B243" s="88"/>
      <c r="C243" s="29"/>
      <c r="D243" s="49"/>
      <c r="E243" s="10"/>
      <c r="F243" s="11"/>
      <c r="G243" s="51"/>
    </row>
    <row r="244" spans="1:7" s="61" customFormat="1">
      <c r="A244" s="296"/>
      <c r="B244" s="274"/>
      <c r="C244" s="274"/>
      <c r="D244" s="274"/>
      <c r="E244" s="274"/>
      <c r="F244" s="274"/>
      <c r="G244" s="6"/>
    </row>
    <row r="245" spans="1:7" s="99" customFormat="1">
      <c r="A245" s="278"/>
      <c r="B245" s="279"/>
      <c r="C245" s="279"/>
      <c r="D245" s="279"/>
      <c r="E245" s="279"/>
      <c r="F245" s="279"/>
      <c r="G245" s="280"/>
    </row>
    <row r="246" spans="1:7" s="61" customFormat="1">
      <c r="A246" s="40"/>
      <c r="B246" s="282"/>
      <c r="C246" s="282"/>
      <c r="D246" s="282"/>
      <c r="E246" s="282"/>
      <c r="F246" s="282"/>
      <c r="G246" s="282"/>
    </row>
    <row r="247" spans="1:7" s="61" customFormat="1">
      <c r="A247" s="303"/>
      <c r="B247" s="41"/>
      <c r="C247" s="4"/>
      <c r="D247" s="40"/>
      <c r="E247" s="40"/>
      <c r="F247" s="40"/>
      <c r="G247" s="14"/>
    </row>
    <row r="248" spans="1:7">
      <c r="A248" s="304"/>
      <c r="B248" s="59"/>
      <c r="C248" s="25"/>
      <c r="D248" s="43"/>
      <c r="E248" s="43"/>
      <c r="F248" s="43"/>
      <c r="G248" s="44"/>
    </row>
    <row r="249" spans="1:7">
      <c r="A249" s="304"/>
      <c r="B249" s="69"/>
      <c r="C249" s="70"/>
      <c r="D249" s="71"/>
      <c r="E249" s="72"/>
      <c r="F249" s="73"/>
      <c r="G249" s="73"/>
    </row>
    <row r="250" spans="1:7">
      <c r="A250" s="304"/>
      <c r="B250" s="59"/>
      <c r="C250" s="25"/>
      <c r="D250" s="43"/>
      <c r="E250" s="43"/>
      <c r="F250" s="43"/>
      <c r="G250" s="44"/>
    </row>
    <row r="251" spans="1:7" s="61" customFormat="1">
      <c r="A251" s="305"/>
      <c r="B251" s="274"/>
      <c r="C251" s="274"/>
      <c r="D251" s="274"/>
      <c r="E251" s="274"/>
      <c r="F251" s="274"/>
      <c r="G251" s="6"/>
    </row>
    <row r="252" spans="1:7" s="98" customFormat="1">
      <c r="A252" s="278"/>
      <c r="B252" s="279"/>
      <c r="C252" s="279"/>
      <c r="D252" s="279"/>
      <c r="E252" s="279"/>
      <c r="F252" s="279"/>
      <c r="G252" s="280"/>
    </row>
    <row r="253" spans="1:7" s="98" customFormat="1">
      <c r="A253" s="291"/>
      <c r="B253" s="41"/>
      <c r="C253" s="225"/>
      <c r="D253" s="40"/>
      <c r="E253" s="40"/>
      <c r="F253" s="40"/>
      <c r="G253" s="14"/>
    </row>
    <row r="254" spans="1:7" s="98" customFormat="1">
      <c r="A254" s="292"/>
      <c r="B254" s="69"/>
      <c r="C254" s="70"/>
      <c r="D254" s="71"/>
      <c r="E254" s="72"/>
      <c r="F254" s="73"/>
      <c r="G254" s="73"/>
    </row>
    <row r="255" spans="1:7" s="98" customFormat="1">
      <c r="A255" s="292"/>
      <c r="B255" s="69"/>
      <c r="C255" s="70"/>
      <c r="D255" s="71"/>
      <c r="E255" s="72"/>
      <c r="F255" s="73"/>
      <c r="G255" s="73"/>
    </row>
    <row r="256" spans="1:7" s="98" customFormat="1">
      <c r="A256" s="293"/>
      <c r="B256" s="274"/>
      <c r="C256" s="274"/>
      <c r="D256" s="274"/>
      <c r="E256" s="274"/>
      <c r="F256" s="274"/>
      <c r="G256" s="6"/>
    </row>
    <row r="257" spans="1:7" s="98" customFormat="1">
      <c r="A257" s="278"/>
      <c r="B257" s="279"/>
      <c r="C257" s="279"/>
      <c r="D257" s="279"/>
      <c r="E257" s="279"/>
      <c r="F257" s="279"/>
      <c r="G257" s="280"/>
    </row>
    <row r="258" spans="1:7" s="65" customFormat="1">
      <c r="A258" s="291"/>
      <c r="B258" s="41"/>
      <c r="C258" s="4"/>
      <c r="D258" s="40"/>
      <c r="E258" s="40"/>
      <c r="F258" s="40"/>
      <c r="G258" s="14"/>
    </row>
    <row r="259" spans="1:7">
      <c r="A259" s="292"/>
      <c r="B259" s="69"/>
      <c r="C259" s="70"/>
      <c r="D259" s="71"/>
      <c r="E259" s="72"/>
      <c r="F259" s="73"/>
      <c r="G259" s="73"/>
    </row>
    <row r="260" spans="1:7">
      <c r="A260" s="292"/>
      <c r="B260" s="69"/>
      <c r="C260" s="70"/>
      <c r="D260" s="71"/>
      <c r="E260" s="72"/>
      <c r="F260" s="73"/>
      <c r="G260" s="73"/>
    </row>
    <row r="261" spans="1:7" s="61" customFormat="1">
      <c r="A261" s="293"/>
      <c r="B261" s="274"/>
      <c r="C261" s="274"/>
      <c r="D261" s="274"/>
      <c r="E261" s="274"/>
      <c r="F261" s="274"/>
      <c r="G261" s="6"/>
    </row>
    <row r="262" spans="1:7" s="98" customFormat="1">
      <c r="A262" s="278"/>
      <c r="B262" s="279"/>
      <c r="C262" s="279"/>
      <c r="D262" s="279"/>
      <c r="E262" s="279"/>
      <c r="F262" s="279"/>
      <c r="G262" s="280"/>
    </row>
    <row r="263" spans="1:7" s="61" customFormat="1">
      <c r="A263" s="291"/>
      <c r="B263" s="41"/>
      <c r="C263" s="5"/>
      <c r="D263" s="40"/>
      <c r="E263" s="40"/>
      <c r="F263" s="40"/>
      <c r="G263" s="14"/>
    </row>
    <row r="264" spans="1:7">
      <c r="A264" s="292"/>
      <c r="B264" s="69"/>
      <c r="C264" s="70"/>
      <c r="D264" s="71"/>
      <c r="E264" s="72"/>
      <c r="F264" s="73"/>
      <c r="G264" s="73"/>
    </row>
    <row r="265" spans="1:7" s="61" customFormat="1">
      <c r="A265" s="293"/>
      <c r="B265" s="274"/>
      <c r="C265" s="274"/>
      <c r="D265" s="274"/>
      <c r="E265" s="274"/>
      <c r="F265" s="274"/>
      <c r="G265" s="6"/>
    </row>
    <row r="266" spans="1:7" s="98" customFormat="1">
      <c r="A266" s="278"/>
      <c r="B266" s="279"/>
      <c r="C266" s="279"/>
      <c r="D266" s="279"/>
      <c r="E266" s="279"/>
      <c r="F266" s="279"/>
      <c r="G266" s="280"/>
    </row>
    <row r="267" spans="1:7" s="61" customFormat="1">
      <c r="A267" s="291"/>
      <c r="B267" s="41"/>
      <c r="C267" s="5"/>
      <c r="D267" s="40"/>
      <c r="E267" s="40"/>
      <c r="F267" s="40"/>
      <c r="G267" s="14"/>
    </row>
    <row r="268" spans="1:7">
      <c r="A268" s="292"/>
      <c r="B268" s="69"/>
      <c r="C268" s="70"/>
      <c r="D268" s="71"/>
      <c r="E268" s="72"/>
      <c r="F268" s="73"/>
      <c r="G268" s="73"/>
    </row>
    <row r="269" spans="1:7">
      <c r="A269" s="292"/>
      <c r="B269" s="69"/>
      <c r="C269" s="70"/>
      <c r="D269" s="71"/>
      <c r="E269" s="72"/>
      <c r="F269" s="73"/>
      <c r="G269" s="73"/>
    </row>
    <row r="270" spans="1:7">
      <c r="A270" s="292"/>
      <c r="B270" s="69"/>
      <c r="C270" s="70"/>
      <c r="D270" s="71"/>
      <c r="E270" s="72"/>
      <c r="F270" s="73"/>
      <c r="G270" s="73"/>
    </row>
    <row r="271" spans="1:7">
      <c r="A271" s="292"/>
      <c r="B271" s="69"/>
      <c r="C271" s="70"/>
      <c r="D271" s="71"/>
      <c r="E271" s="72"/>
      <c r="F271" s="73"/>
      <c r="G271" s="73"/>
    </row>
    <row r="272" spans="1:7">
      <c r="A272" s="292"/>
      <c r="B272" s="69"/>
      <c r="C272" s="70"/>
      <c r="D272" s="71"/>
      <c r="E272" s="72"/>
      <c r="F272" s="73"/>
      <c r="G272" s="73"/>
    </row>
    <row r="273" spans="1:7" s="61" customFormat="1">
      <c r="A273" s="293"/>
      <c r="B273" s="274"/>
      <c r="C273" s="274"/>
      <c r="D273" s="274"/>
      <c r="E273" s="274"/>
      <c r="F273" s="274"/>
      <c r="G273" s="6"/>
    </row>
    <row r="274" spans="1:7" s="100" customFormat="1">
      <c r="A274" s="278"/>
      <c r="B274" s="279"/>
      <c r="C274" s="279"/>
      <c r="D274" s="279"/>
      <c r="E274" s="279"/>
      <c r="F274" s="279"/>
      <c r="G274" s="280"/>
    </row>
    <row r="275" spans="1:7" s="61" customFormat="1">
      <c r="A275" s="291"/>
      <c r="B275" s="41"/>
      <c r="C275" s="5"/>
      <c r="D275" s="40"/>
      <c r="E275" s="40"/>
      <c r="F275" s="40"/>
      <c r="G275" s="14"/>
    </row>
    <row r="276" spans="1:7">
      <c r="A276" s="292"/>
      <c r="B276" s="69"/>
      <c r="C276" s="70"/>
      <c r="D276" s="71"/>
      <c r="E276" s="72"/>
      <c r="F276" s="73"/>
      <c r="G276" s="73"/>
    </row>
    <row r="277" spans="1:7">
      <c r="A277" s="292"/>
      <c r="B277" s="69"/>
      <c r="C277" s="70"/>
      <c r="D277" s="71"/>
      <c r="E277" s="72"/>
      <c r="F277" s="73"/>
      <c r="G277" s="73"/>
    </row>
    <row r="278" spans="1:7">
      <c r="A278" s="292"/>
      <c r="B278" s="69"/>
      <c r="C278" s="70"/>
      <c r="D278" s="71"/>
      <c r="E278" s="72"/>
      <c r="F278" s="73"/>
      <c r="G278" s="73"/>
    </row>
    <row r="279" spans="1:7">
      <c r="A279" s="292"/>
      <c r="B279" s="69"/>
      <c r="C279" s="70"/>
      <c r="D279" s="71"/>
      <c r="E279" s="72"/>
      <c r="F279" s="73"/>
      <c r="G279" s="73"/>
    </row>
    <row r="280" spans="1:7">
      <c r="A280" s="292"/>
      <c r="B280" s="69"/>
      <c r="C280" s="70"/>
      <c r="D280" s="71"/>
      <c r="E280" s="72"/>
      <c r="F280" s="73"/>
      <c r="G280" s="73"/>
    </row>
    <row r="281" spans="1:7">
      <c r="A281" s="292"/>
      <c r="B281" s="69"/>
      <c r="C281" s="70"/>
      <c r="D281" s="71"/>
      <c r="E281" s="72"/>
      <c r="F281" s="73"/>
      <c r="G281" s="73"/>
    </row>
    <row r="282" spans="1:7" s="61" customFormat="1">
      <c r="A282" s="293"/>
      <c r="B282" s="274"/>
      <c r="C282" s="274"/>
      <c r="D282" s="274"/>
      <c r="E282" s="274"/>
      <c r="F282" s="274"/>
      <c r="G282" s="6"/>
    </row>
    <row r="283" spans="1:7" s="100" customFormat="1">
      <c r="A283" s="278"/>
      <c r="B283" s="279"/>
      <c r="C283" s="279"/>
      <c r="D283" s="279"/>
      <c r="E283" s="279"/>
      <c r="F283" s="279"/>
      <c r="G283" s="280"/>
    </row>
    <row r="284" spans="1:7" s="61" customFormat="1">
      <c r="A284" s="291"/>
      <c r="B284" s="41"/>
      <c r="C284" s="5"/>
      <c r="D284" s="40"/>
      <c r="E284" s="40"/>
      <c r="F284" s="40"/>
      <c r="G284" s="14"/>
    </row>
    <row r="285" spans="1:7" s="61" customFormat="1">
      <c r="A285" s="292"/>
      <c r="B285" s="69"/>
      <c r="C285" s="70"/>
      <c r="D285" s="71"/>
      <c r="E285" s="72"/>
      <c r="F285" s="73"/>
      <c r="G285" s="73"/>
    </row>
    <row r="286" spans="1:7" s="61" customFormat="1">
      <c r="A286" s="292"/>
      <c r="B286" s="69"/>
      <c r="C286" s="70"/>
      <c r="D286" s="71"/>
      <c r="E286" s="72"/>
      <c r="F286" s="73"/>
      <c r="G286" s="73"/>
    </row>
    <row r="287" spans="1:7" s="61" customFormat="1">
      <c r="A287" s="292"/>
      <c r="B287" s="69"/>
      <c r="C287" s="70"/>
      <c r="D287" s="71"/>
      <c r="E287" s="72"/>
      <c r="F287" s="73"/>
      <c r="G287" s="73"/>
    </row>
    <row r="288" spans="1:7" s="61" customFormat="1">
      <c r="A288" s="292"/>
      <c r="B288" s="69"/>
      <c r="C288" s="70"/>
      <c r="D288" s="71"/>
      <c r="E288" s="72"/>
      <c r="F288" s="73"/>
      <c r="G288" s="73"/>
    </row>
    <row r="289" spans="1:7" s="61" customFormat="1">
      <c r="A289" s="292"/>
      <c r="B289" s="69"/>
      <c r="C289" s="70"/>
      <c r="D289" s="71"/>
      <c r="E289" s="72"/>
      <c r="F289" s="73"/>
      <c r="G289" s="73"/>
    </row>
    <row r="290" spans="1:7" s="61" customFormat="1">
      <c r="A290" s="292"/>
      <c r="B290" s="69"/>
      <c r="C290" s="70"/>
      <c r="D290" s="71"/>
      <c r="E290" s="72"/>
      <c r="F290" s="73"/>
      <c r="G290" s="73"/>
    </row>
    <row r="291" spans="1:7" s="61" customFormat="1">
      <c r="A291" s="293"/>
      <c r="B291" s="274"/>
      <c r="C291" s="274"/>
      <c r="D291" s="274"/>
      <c r="E291" s="274"/>
      <c r="F291" s="274"/>
      <c r="G291" s="6"/>
    </row>
    <row r="292" spans="1:7" s="100" customFormat="1">
      <c r="A292" s="278"/>
      <c r="B292" s="279"/>
      <c r="C292" s="279"/>
      <c r="D292" s="279"/>
      <c r="E292" s="279"/>
      <c r="F292" s="279"/>
      <c r="G292" s="280"/>
    </row>
    <row r="293" spans="1:7" s="61" customFormat="1">
      <c r="A293" s="291"/>
      <c r="B293" s="41"/>
      <c r="C293" s="5"/>
      <c r="D293" s="40"/>
      <c r="E293" s="40"/>
      <c r="F293" s="40"/>
      <c r="G293" s="14"/>
    </row>
    <row r="294" spans="1:7" s="61" customFormat="1">
      <c r="A294" s="292"/>
      <c r="B294" s="69"/>
      <c r="C294" s="70"/>
      <c r="D294" s="71"/>
      <c r="E294" s="72"/>
      <c r="F294" s="73"/>
      <c r="G294" s="73"/>
    </row>
    <row r="295" spans="1:7" s="61" customFormat="1">
      <c r="A295" s="292"/>
      <c r="B295" s="69"/>
      <c r="C295" s="70"/>
      <c r="D295" s="71"/>
      <c r="E295" s="72"/>
      <c r="F295" s="73"/>
      <c r="G295" s="73"/>
    </row>
    <row r="296" spans="1:7" s="61" customFormat="1">
      <c r="A296" s="292"/>
      <c r="B296" s="69"/>
      <c r="C296" s="70"/>
      <c r="D296" s="71"/>
      <c r="E296" s="72"/>
      <c r="F296" s="73"/>
      <c r="G296" s="73"/>
    </row>
    <row r="297" spans="1:7" s="61" customFormat="1">
      <c r="A297" s="292"/>
      <c r="B297" s="69"/>
      <c r="C297" s="70"/>
      <c r="D297" s="71"/>
      <c r="E297" s="72"/>
      <c r="F297" s="73"/>
      <c r="G297" s="73"/>
    </row>
    <row r="298" spans="1:7" s="61" customFormat="1">
      <c r="A298" s="292"/>
      <c r="B298" s="69"/>
      <c r="C298" s="70"/>
      <c r="D298" s="71"/>
      <c r="E298" s="72"/>
      <c r="F298" s="73"/>
      <c r="G298" s="73"/>
    </row>
    <row r="299" spans="1:7" s="66" customFormat="1">
      <c r="A299" s="292"/>
      <c r="B299" s="69"/>
      <c r="C299" s="70"/>
      <c r="D299" s="71"/>
      <c r="E299" s="72"/>
      <c r="F299" s="73"/>
      <c r="G299" s="73"/>
    </row>
    <row r="300" spans="1:7" s="61" customFormat="1">
      <c r="A300" s="293"/>
      <c r="B300" s="274"/>
      <c r="C300" s="274"/>
      <c r="D300" s="274"/>
      <c r="E300" s="274"/>
      <c r="F300" s="274"/>
      <c r="G300" s="6"/>
    </row>
    <row r="301" spans="1:7" s="100" customFormat="1">
      <c r="A301" s="278"/>
      <c r="B301" s="279"/>
      <c r="C301" s="279"/>
      <c r="D301" s="279"/>
      <c r="E301" s="279"/>
      <c r="F301" s="279"/>
      <c r="G301" s="280"/>
    </row>
    <row r="302" spans="1:7" s="61" customFormat="1">
      <c r="A302" s="40"/>
      <c r="B302" s="281"/>
      <c r="C302" s="281"/>
      <c r="D302" s="281"/>
      <c r="E302" s="281"/>
      <c r="F302" s="281"/>
      <c r="G302" s="281"/>
    </row>
    <row r="303" spans="1:7" s="61" customFormat="1">
      <c r="A303" s="291"/>
      <c r="B303" s="41"/>
      <c r="C303" s="4"/>
      <c r="D303" s="40"/>
      <c r="E303" s="40"/>
      <c r="F303" s="40"/>
      <c r="G303" s="14"/>
    </row>
    <row r="304" spans="1:7">
      <c r="A304" s="292"/>
      <c r="B304" s="69"/>
      <c r="C304" s="70"/>
      <c r="D304" s="71"/>
      <c r="E304" s="72"/>
      <c r="F304" s="73"/>
      <c r="G304" s="73"/>
    </row>
    <row r="305" spans="1:7">
      <c r="A305" s="292"/>
      <c r="B305" s="69"/>
      <c r="C305" s="70"/>
      <c r="D305" s="71"/>
      <c r="E305" s="72"/>
      <c r="F305" s="73"/>
      <c r="G305" s="73"/>
    </row>
    <row r="306" spans="1:7">
      <c r="A306" s="292"/>
      <c r="B306" s="69"/>
      <c r="C306" s="70"/>
      <c r="D306" s="71"/>
      <c r="E306" s="72"/>
      <c r="F306" s="73"/>
      <c r="G306" s="73"/>
    </row>
    <row r="307" spans="1:7">
      <c r="A307" s="292"/>
      <c r="B307" s="69"/>
      <c r="C307" s="70"/>
      <c r="D307" s="71"/>
      <c r="E307" s="72"/>
      <c r="F307" s="73"/>
      <c r="G307" s="73"/>
    </row>
    <row r="308" spans="1:7">
      <c r="A308" s="292"/>
      <c r="B308" s="69"/>
      <c r="C308" s="70"/>
      <c r="D308" s="71"/>
      <c r="E308" s="72"/>
      <c r="F308" s="73"/>
      <c r="G308" s="73"/>
    </row>
    <row r="309" spans="1:7">
      <c r="A309" s="292"/>
      <c r="B309" s="69"/>
      <c r="C309" s="70"/>
      <c r="D309" s="71"/>
      <c r="E309" s="72"/>
      <c r="F309" s="73"/>
      <c r="G309" s="73"/>
    </row>
    <row r="310" spans="1:7">
      <c r="A310" s="292"/>
      <c r="B310" s="69"/>
      <c r="C310" s="70"/>
      <c r="D310" s="71"/>
      <c r="E310" s="72"/>
      <c r="F310" s="73"/>
      <c r="G310" s="73"/>
    </row>
    <row r="311" spans="1:7">
      <c r="A311" s="292"/>
      <c r="B311" s="69"/>
      <c r="C311" s="70"/>
      <c r="D311" s="71"/>
      <c r="E311" s="72"/>
      <c r="F311" s="73"/>
      <c r="G311" s="73"/>
    </row>
    <row r="312" spans="1:7" s="61" customFormat="1">
      <c r="A312" s="293"/>
      <c r="B312" s="274"/>
      <c r="C312" s="274"/>
      <c r="D312" s="274"/>
      <c r="E312" s="274"/>
      <c r="F312" s="274"/>
      <c r="G312" s="33"/>
    </row>
    <row r="313" spans="1:7" s="98" customFormat="1">
      <c r="A313" s="278"/>
      <c r="B313" s="279"/>
      <c r="C313" s="279"/>
      <c r="D313" s="279"/>
      <c r="E313" s="279"/>
      <c r="F313" s="279"/>
      <c r="G313" s="280"/>
    </row>
    <row r="314" spans="1:7" s="61" customFormat="1">
      <c r="A314" s="14"/>
      <c r="B314" s="281"/>
      <c r="C314" s="281"/>
      <c r="D314" s="281"/>
      <c r="E314" s="281"/>
      <c r="F314" s="281"/>
      <c r="G314" s="281"/>
    </row>
    <row r="315" spans="1:7" s="61" customFormat="1">
      <c r="A315" s="291"/>
      <c r="B315" s="41"/>
      <c r="C315" s="5"/>
      <c r="D315" s="40"/>
      <c r="E315" s="40"/>
      <c r="F315" s="40"/>
      <c r="G315" s="14"/>
    </row>
    <row r="316" spans="1:7">
      <c r="A316" s="292"/>
      <c r="B316" s="59"/>
      <c r="C316" s="25"/>
      <c r="D316" s="43"/>
      <c r="E316" s="43"/>
      <c r="F316" s="43"/>
      <c r="G316" s="44"/>
    </row>
    <row r="317" spans="1:7">
      <c r="A317" s="292"/>
      <c r="B317" s="69"/>
      <c r="C317" s="70"/>
      <c r="D317" s="71"/>
      <c r="E317" s="72"/>
      <c r="F317" s="73"/>
      <c r="G317" s="73"/>
    </row>
    <row r="318" spans="1:7">
      <c r="A318" s="292"/>
      <c r="B318" s="69"/>
      <c r="C318" s="70"/>
      <c r="D318" s="71"/>
      <c r="E318" s="72"/>
      <c r="F318" s="73"/>
      <c r="G318" s="73"/>
    </row>
    <row r="319" spans="1:7">
      <c r="A319" s="292"/>
      <c r="B319" s="69"/>
      <c r="C319" s="70"/>
      <c r="D319" s="71"/>
      <c r="E319" s="72"/>
      <c r="F319" s="73"/>
      <c r="G319" s="73"/>
    </row>
    <row r="320" spans="1:7" s="61" customFormat="1">
      <c r="A320" s="293"/>
      <c r="B320" s="283"/>
      <c r="C320" s="283"/>
      <c r="D320" s="283"/>
      <c r="E320" s="283"/>
      <c r="F320" s="283"/>
      <c r="G320" s="6"/>
    </row>
    <row r="321" spans="1:7" s="98" customFormat="1">
      <c r="A321" s="278"/>
      <c r="B321" s="279"/>
      <c r="C321" s="279"/>
      <c r="D321" s="279"/>
      <c r="E321" s="279"/>
      <c r="F321" s="279"/>
      <c r="G321" s="280"/>
    </row>
    <row r="322" spans="1:7" s="61" customFormat="1">
      <c r="A322" s="291"/>
      <c r="B322" s="41"/>
      <c r="C322" s="5"/>
      <c r="D322" s="40"/>
      <c r="E322" s="40"/>
      <c r="F322" s="40"/>
      <c r="G322" s="14"/>
    </row>
    <row r="323" spans="1:7">
      <c r="A323" s="292"/>
      <c r="B323" s="59"/>
      <c r="C323" s="25"/>
      <c r="D323" s="43"/>
      <c r="E323" s="43"/>
      <c r="F323" s="43"/>
      <c r="G323" s="44"/>
    </row>
    <row r="324" spans="1:7" s="61" customFormat="1">
      <c r="A324" s="293"/>
      <c r="B324" s="274"/>
      <c r="C324" s="274"/>
      <c r="D324" s="274"/>
      <c r="E324" s="274"/>
      <c r="F324" s="274"/>
      <c r="G324" s="6"/>
    </row>
    <row r="325" spans="1:7" s="98" customFormat="1">
      <c r="A325" s="278"/>
      <c r="B325" s="279"/>
      <c r="C325" s="279"/>
      <c r="D325" s="279"/>
      <c r="E325" s="279"/>
      <c r="F325" s="279"/>
      <c r="G325" s="280"/>
    </row>
    <row r="326" spans="1:7" s="61" customFormat="1">
      <c r="A326" s="291"/>
      <c r="B326" s="41"/>
      <c r="C326" s="5"/>
      <c r="D326" s="40"/>
      <c r="E326" s="40"/>
      <c r="F326" s="40"/>
      <c r="G326" s="14"/>
    </row>
    <row r="327" spans="1:7">
      <c r="A327" s="292"/>
      <c r="B327" s="59"/>
      <c r="C327" s="25"/>
      <c r="D327" s="43"/>
      <c r="E327" s="43"/>
      <c r="F327" s="43"/>
      <c r="G327" s="44"/>
    </row>
    <row r="328" spans="1:7">
      <c r="A328" s="292"/>
      <c r="B328" s="69"/>
      <c r="C328" s="70"/>
      <c r="D328" s="71"/>
      <c r="E328" s="72"/>
      <c r="F328" s="73"/>
      <c r="G328" s="73"/>
    </row>
    <row r="329" spans="1:7">
      <c r="A329" s="292"/>
      <c r="B329" s="69"/>
      <c r="C329" s="70"/>
      <c r="D329" s="71"/>
      <c r="E329" s="72"/>
      <c r="F329" s="73"/>
      <c r="G329" s="73"/>
    </row>
    <row r="330" spans="1:7">
      <c r="A330" s="292"/>
      <c r="B330" s="69"/>
      <c r="C330" s="70"/>
      <c r="D330" s="71"/>
      <c r="E330" s="72"/>
      <c r="F330" s="73"/>
      <c r="G330" s="73"/>
    </row>
    <row r="331" spans="1:7" s="61" customFormat="1">
      <c r="A331" s="293"/>
      <c r="B331" s="274"/>
      <c r="C331" s="274"/>
      <c r="D331" s="274"/>
      <c r="E331" s="274"/>
      <c r="F331" s="274"/>
      <c r="G331" s="6"/>
    </row>
    <row r="332" spans="1:7" s="100" customFormat="1">
      <c r="A332" s="278"/>
      <c r="B332" s="279"/>
      <c r="C332" s="279"/>
      <c r="D332" s="279"/>
      <c r="E332" s="279"/>
      <c r="F332" s="279"/>
      <c r="G332" s="280"/>
    </row>
    <row r="333" spans="1:7" s="67" customFormat="1">
      <c r="A333" s="291"/>
      <c r="B333" s="41"/>
      <c r="C333" s="5"/>
      <c r="D333" s="40"/>
      <c r="E333" s="40"/>
      <c r="F333" s="40"/>
      <c r="G333" s="14"/>
    </row>
    <row r="334" spans="1:7" s="67" customFormat="1">
      <c r="A334" s="292"/>
      <c r="B334" s="59"/>
      <c r="C334" s="25"/>
      <c r="D334" s="43"/>
      <c r="E334" s="43"/>
      <c r="F334" s="43"/>
      <c r="G334" s="44"/>
    </row>
    <row r="335" spans="1:7" s="67" customFormat="1">
      <c r="A335" s="293"/>
      <c r="B335" s="274"/>
      <c r="C335" s="274"/>
      <c r="D335" s="274"/>
      <c r="E335" s="274"/>
      <c r="F335" s="274"/>
      <c r="G335" s="6"/>
    </row>
    <row r="336" spans="1:7" s="67" customFormat="1">
      <c r="A336" s="278"/>
      <c r="B336" s="279"/>
      <c r="C336" s="279"/>
      <c r="D336" s="279"/>
      <c r="E336" s="279"/>
      <c r="F336" s="279"/>
      <c r="G336" s="280"/>
    </row>
    <row r="337" spans="1:7" s="61" customFormat="1">
      <c r="A337" s="291"/>
      <c r="B337" s="41"/>
      <c r="C337" s="4"/>
      <c r="D337" s="40"/>
      <c r="E337" s="40"/>
      <c r="F337" s="40"/>
      <c r="G337" s="14"/>
    </row>
    <row r="338" spans="1:7">
      <c r="A338" s="292"/>
      <c r="B338" s="59"/>
      <c r="C338" s="25"/>
      <c r="D338" s="43"/>
      <c r="E338" s="43"/>
      <c r="F338" s="43"/>
      <c r="G338" s="44"/>
    </row>
    <row r="339" spans="1:7">
      <c r="A339" s="292"/>
      <c r="B339" s="69"/>
      <c r="C339" s="70"/>
      <c r="D339" s="71"/>
      <c r="E339" s="72"/>
      <c r="F339" s="73"/>
      <c r="G339" s="73"/>
    </row>
    <row r="340" spans="1:7">
      <c r="A340" s="292"/>
      <c r="B340" s="69"/>
      <c r="C340" s="70"/>
      <c r="D340" s="71"/>
      <c r="E340" s="72"/>
      <c r="F340" s="73"/>
      <c r="G340" s="73"/>
    </row>
    <row r="341" spans="1:7">
      <c r="A341" s="292"/>
      <c r="B341" s="69"/>
      <c r="C341" s="70"/>
      <c r="D341" s="71"/>
      <c r="E341" s="72"/>
      <c r="F341" s="73"/>
      <c r="G341" s="73"/>
    </row>
    <row r="342" spans="1:7" s="61" customFormat="1">
      <c r="A342" s="293"/>
      <c r="B342" s="274"/>
      <c r="C342" s="274"/>
      <c r="D342" s="274"/>
      <c r="E342" s="274"/>
      <c r="F342" s="274"/>
      <c r="G342" s="6"/>
    </row>
    <row r="343" spans="1:7" s="98" customFormat="1">
      <c r="A343" s="278"/>
      <c r="B343" s="279"/>
      <c r="C343" s="279"/>
      <c r="D343" s="279"/>
      <c r="E343" s="279"/>
      <c r="F343" s="279"/>
      <c r="G343" s="280"/>
    </row>
    <row r="344" spans="1:7" s="98" customFormat="1">
      <c r="A344" s="291"/>
      <c r="B344" s="41"/>
      <c r="C344" s="4"/>
      <c r="D344" s="40"/>
      <c r="E344" s="40"/>
      <c r="F344" s="40"/>
      <c r="G344" s="14"/>
    </row>
    <row r="345" spans="1:7" s="98" customFormat="1">
      <c r="A345" s="292"/>
      <c r="B345" s="59"/>
      <c r="C345" s="25"/>
      <c r="D345" s="43"/>
      <c r="E345" s="43"/>
      <c r="F345" s="43"/>
      <c r="G345" s="44"/>
    </row>
    <row r="346" spans="1:7" s="98" customFormat="1">
      <c r="A346" s="293"/>
      <c r="B346" s="274"/>
      <c r="C346" s="274"/>
      <c r="D346" s="274"/>
      <c r="E346" s="274"/>
      <c r="F346" s="274"/>
      <c r="G346" s="6"/>
    </row>
    <row r="347" spans="1:7" s="98" customFormat="1">
      <c r="A347" s="278"/>
      <c r="B347" s="279"/>
      <c r="C347" s="279"/>
      <c r="D347" s="279"/>
      <c r="E347" s="279"/>
      <c r="F347" s="279"/>
      <c r="G347" s="280"/>
    </row>
    <row r="348" spans="1:7" s="98" customFormat="1">
      <c r="A348" s="291"/>
      <c r="B348" s="41"/>
      <c r="C348" s="4"/>
      <c r="D348" s="40"/>
      <c r="E348" s="40"/>
      <c r="F348" s="40"/>
      <c r="G348" s="14"/>
    </row>
    <row r="349" spans="1:7" s="98" customFormat="1">
      <c r="A349" s="292"/>
      <c r="B349" s="59"/>
      <c r="C349" s="25"/>
      <c r="D349" s="43"/>
      <c r="E349" s="43"/>
      <c r="F349" s="43"/>
      <c r="G349" s="44"/>
    </row>
    <row r="350" spans="1:7" s="98" customFormat="1">
      <c r="A350" s="292"/>
      <c r="B350" s="69"/>
      <c r="C350" s="70"/>
      <c r="D350" s="71"/>
      <c r="E350" s="72"/>
      <c r="F350" s="73"/>
      <c r="G350" s="73"/>
    </row>
    <row r="351" spans="1:7" s="98" customFormat="1">
      <c r="A351" s="292"/>
      <c r="B351" s="69"/>
      <c r="C351" s="70"/>
      <c r="D351" s="71"/>
      <c r="E351" s="72"/>
      <c r="F351" s="73"/>
      <c r="G351" s="73"/>
    </row>
    <row r="352" spans="1:7" s="98" customFormat="1">
      <c r="A352" s="292"/>
      <c r="B352" s="69"/>
      <c r="C352" s="70"/>
      <c r="D352" s="71"/>
      <c r="E352" s="72"/>
      <c r="F352" s="73"/>
      <c r="G352" s="73"/>
    </row>
    <row r="353" spans="1:7" s="98" customFormat="1">
      <c r="A353" s="293"/>
      <c r="B353" s="274"/>
      <c r="C353" s="274"/>
      <c r="D353" s="274"/>
      <c r="E353" s="274"/>
      <c r="F353" s="274"/>
      <c r="G353" s="6"/>
    </row>
    <row r="354" spans="1:7" s="98" customFormat="1">
      <c r="A354" s="278"/>
      <c r="B354" s="279"/>
      <c r="C354" s="279"/>
      <c r="D354" s="279"/>
      <c r="E354" s="279"/>
      <c r="F354" s="279"/>
      <c r="G354" s="280"/>
    </row>
    <row r="355" spans="1:7" s="98" customFormat="1">
      <c r="A355" s="291"/>
      <c r="B355" s="41"/>
      <c r="C355" s="4"/>
      <c r="D355" s="40"/>
      <c r="E355" s="40"/>
      <c r="F355" s="40"/>
      <c r="G355" s="14"/>
    </row>
    <row r="356" spans="1:7" s="98" customFormat="1">
      <c r="A356" s="292"/>
      <c r="B356" s="59"/>
      <c r="C356" s="25"/>
      <c r="D356" s="43"/>
      <c r="E356" s="43"/>
      <c r="F356" s="43"/>
      <c r="G356" s="44"/>
    </row>
    <row r="357" spans="1:7" s="98" customFormat="1">
      <c r="A357" s="293"/>
      <c r="B357" s="274"/>
      <c r="C357" s="274"/>
      <c r="D357" s="274"/>
      <c r="E357" s="274"/>
      <c r="F357" s="274"/>
      <c r="G357" s="6"/>
    </row>
    <row r="358" spans="1:7" s="98" customFormat="1">
      <c r="A358" s="278"/>
      <c r="B358" s="279"/>
      <c r="C358" s="279"/>
      <c r="D358" s="279"/>
      <c r="E358" s="279"/>
      <c r="F358" s="279"/>
      <c r="G358" s="280"/>
    </row>
    <row r="359" spans="1:7" s="98" customFormat="1">
      <c r="A359" s="291"/>
      <c r="B359" s="41"/>
      <c r="C359" s="4"/>
      <c r="D359" s="40"/>
      <c r="E359" s="40"/>
      <c r="F359" s="40"/>
      <c r="G359" s="14"/>
    </row>
    <row r="360" spans="1:7" s="98" customFormat="1">
      <c r="A360" s="292"/>
      <c r="B360" s="59"/>
      <c r="C360" s="25"/>
      <c r="D360" s="43"/>
      <c r="E360" s="43"/>
      <c r="F360" s="43"/>
      <c r="G360" s="44"/>
    </row>
    <row r="361" spans="1:7" s="98" customFormat="1">
      <c r="A361" s="292"/>
      <c r="B361" s="69"/>
      <c r="C361" s="70"/>
      <c r="D361" s="71"/>
      <c r="E361" s="72"/>
      <c r="F361" s="73"/>
      <c r="G361" s="73"/>
    </row>
    <row r="362" spans="1:7" s="98" customFormat="1">
      <c r="A362" s="292"/>
      <c r="B362" s="69"/>
      <c r="C362" s="70"/>
      <c r="D362" s="71"/>
      <c r="E362" s="72"/>
      <c r="F362" s="73"/>
      <c r="G362" s="73"/>
    </row>
    <row r="363" spans="1:7" s="98" customFormat="1">
      <c r="A363" s="292"/>
      <c r="B363" s="69"/>
      <c r="C363" s="70"/>
      <c r="D363" s="71"/>
      <c r="E363" s="72"/>
      <c r="F363" s="73"/>
      <c r="G363" s="73"/>
    </row>
    <row r="364" spans="1:7" s="98" customFormat="1">
      <c r="A364" s="293"/>
      <c r="B364" s="274"/>
      <c r="C364" s="274"/>
      <c r="D364" s="274"/>
      <c r="E364" s="274"/>
      <c r="F364" s="274"/>
      <c r="G364" s="6"/>
    </row>
    <row r="365" spans="1:7" s="98" customFormat="1">
      <c r="A365" s="278"/>
      <c r="B365" s="279"/>
      <c r="C365" s="279"/>
      <c r="D365" s="279"/>
      <c r="E365" s="279"/>
      <c r="F365" s="279"/>
      <c r="G365" s="280"/>
    </row>
    <row r="366" spans="1:7" s="98" customFormat="1">
      <c r="A366" s="291"/>
      <c r="B366" s="41"/>
      <c r="C366" s="4"/>
      <c r="D366" s="40"/>
      <c r="E366" s="40"/>
      <c r="F366" s="40"/>
      <c r="G366" s="14"/>
    </row>
    <row r="367" spans="1:7" s="98" customFormat="1">
      <c r="A367" s="292"/>
      <c r="B367" s="59"/>
      <c r="C367" s="25"/>
      <c r="D367" s="43"/>
      <c r="E367" s="43"/>
      <c r="F367" s="43"/>
      <c r="G367" s="44"/>
    </row>
    <row r="368" spans="1:7" s="98" customFormat="1">
      <c r="A368" s="293"/>
      <c r="B368" s="274"/>
      <c r="C368" s="274"/>
      <c r="D368" s="274"/>
      <c r="E368" s="274"/>
      <c r="F368" s="274"/>
      <c r="G368" s="6"/>
    </row>
    <row r="369" spans="1:7" s="98" customFormat="1">
      <c r="A369" s="278"/>
      <c r="B369" s="279"/>
      <c r="C369" s="279"/>
      <c r="D369" s="279"/>
      <c r="E369" s="279"/>
      <c r="F369" s="279"/>
      <c r="G369" s="280"/>
    </row>
    <row r="370" spans="1:7" s="61" customFormat="1">
      <c r="A370" s="40"/>
      <c r="B370" s="282"/>
      <c r="C370" s="282"/>
      <c r="D370" s="282"/>
      <c r="E370" s="282"/>
      <c r="F370" s="282"/>
      <c r="G370" s="282"/>
    </row>
    <row r="371" spans="1:7" s="61" customFormat="1">
      <c r="A371" s="291"/>
      <c r="B371" s="41"/>
      <c r="C371" s="5"/>
      <c r="D371" s="40"/>
      <c r="E371" s="40"/>
      <c r="F371" s="40"/>
      <c r="G371" s="14"/>
    </row>
    <row r="372" spans="1:7">
      <c r="A372" s="292"/>
      <c r="B372" s="69"/>
      <c r="C372" s="70"/>
      <c r="D372" s="71"/>
      <c r="E372" s="72"/>
      <c r="F372" s="73"/>
      <c r="G372" s="73"/>
    </row>
    <row r="373" spans="1:7">
      <c r="A373" s="292"/>
      <c r="B373" s="69"/>
      <c r="C373" s="70"/>
      <c r="D373" s="71"/>
      <c r="E373" s="72"/>
      <c r="F373" s="73"/>
      <c r="G373" s="73"/>
    </row>
    <row r="374" spans="1:7">
      <c r="A374" s="292"/>
      <c r="B374" s="69"/>
      <c r="C374" s="70"/>
      <c r="D374" s="71"/>
      <c r="E374" s="72"/>
      <c r="F374" s="73"/>
      <c r="G374" s="73"/>
    </row>
    <row r="375" spans="1:7">
      <c r="A375" s="292"/>
      <c r="B375" s="69"/>
      <c r="C375" s="70"/>
      <c r="D375" s="71"/>
      <c r="E375" s="72"/>
      <c r="F375" s="73"/>
      <c r="G375" s="73"/>
    </row>
    <row r="376" spans="1:7">
      <c r="A376" s="292"/>
      <c r="B376" s="69"/>
      <c r="C376" s="70"/>
      <c r="D376" s="71"/>
      <c r="E376" s="72"/>
      <c r="F376" s="73"/>
      <c r="G376" s="73"/>
    </row>
    <row r="377" spans="1:7">
      <c r="A377" s="292"/>
      <c r="B377" s="69"/>
      <c r="C377" s="70"/>
      <c r="D377" s="71"/>
      <c r="E377" s="72"/>
      <c r="F377" s="73"/>
      <c r="G377" s="73"/>
    </row>
    <row r="378" spans="1:7">
      <c r="A378" s="292"/>
      <c r="B378" s="69"/>
      <c r="C378" s="70"/>
      <c r="D378" s="71"/>
      <c r="E378" s="72"/>
      <c r="F378" s="73"/>
      <c r="G378" s="73"/>
    </row>
    <row r="379" spans="1:7" ht="15" customHeight="1">
      <c r="A379" s="292"/>
      <c r="B379" s="69"/>
      <c r="C379" s="70"/>
      <c r="D379" s="71"/>
      <c r="E379" s="72"/>
      <c r="F379" s="73"/>
      <c r="G379" s="73"/>
    </row>
    <row r="380" spans="1:7">
      <c r="A380" s="292"/>
      <c r="B380" s="69"/>
      <c r="C380" s="70"/>
      <c r="D380" s="71"/>
      <c r="E380" s="72"/>
      <c r="F380" s="73"/>
      <c r="G380" s="73"/>
    </row>
    <row r="381" spans="1:7" s="61" customFormat="1">
      <c r="A381" s="293"/>
      <c r="B381" s="274"/>
      <c r="C381" s="274"/>
      <c r="D381" s="274"/>
      <c r="E381" s="274"/>
      <c r="F381" s="274"/>
      <c r="G381" s="6"/>
    </row>
    <row r="382" spans="1:7" s="98" customFormat="1">
      <c r="A382" s="278"/>
      <c r="B382" s="279"/>
      <c r="C382" s="279"/>
      <c r="D382" s="279"/>
      <c r="E382" s="279"/>
      <c r="F382" s="279"/>
      <c r="G382" s="280"/>
    </row>
    <row r="383" spans="1:7">
      <c r="A383" s="14"/>
      <c r="B383" s="281"/>
      <c r="C383" s="281"/>
      <c r="D383" s="281"/>
      <c r="E383" s="281"/>
      <c r="F383" s="281"/>
      <c r="G383" s="281"/>
    </row>
    <row r="384" spans="1:7" s="61" customFormat="1">
      <c r="A384" s="291"/>
      <c r="B384" s="41"/>
      <c r="C384" s="5"/>
      <c r="D384" s="40"/>
      <c r="E384" s="40"/>
      <c r="F384" s="40"/>
      <c r="G384" s="14"/>
    </row>
    <row r="385" spans="1:7">
      <c r="A385" s="292"/>
      <c r="B385" s="69"/>
      <c r="C385" s="70"/>
      <c r="D385" s="71"/>
      <c r="E385" s="72"/>
      <c r="F385" s="73"/>
      <c r="G385" s="73"/>
    </row>
    <row r="386" spans="1:7">
      <c r="A386" s="292"/>
      <c r="B386" s="69"/>
      <c r="C386" s="70"/>
      <c r="D386" s="71"/>
      <c r="E386" s="72"/>
      <c r="F386" s="73"/>
      <c r="G386" s="73"/>
    </row>
    <row r="387" spans="1:7">
      <c r="A387" s="292"/>
      <c r="B387" s="69"/>
      <c r="C387" s="70"/>
      <c r="D387" s="71"/>
      <c r="E387" s="72"/>
      <c r="F387" s="73"/>
      <c r="G387" s="73"/>
    </row>
    <row r="388" spans="1:7">
      <c r="A388" s="292"/>
      <c r="B388" s="69"/>
      <c r="C388" s="70"/>
      <c r="D388" s="71"/>
      <c r="E388" s="72"/>
      <c r="F388" s="73"/>
      <c r="G388" s="73"/>
    </row>
    <row r="389" spans="1:7">
      <c r="A389" s="292"/>
      <c r="B389" s="69"/>
      <c r="C389" s="70"/>
      <c r="D389" s="71"/>
      <c r="E389" s="72"/>
      <c r="F389" s="73"/>
      <c r="G389" s="73"/>
    </row>
    <row r="390" spans="1:7">
      <c r="A390" s="292"/>
      <c r="B390" s="69"/>
      <c r="C390" s="70"/>
      <c r="D390" s="71"/>
      <c r="E390" s="72"/>
      <c r="F390" s="73"/>
      <c r="G390" s="73"/>
    </row>
    <row r="391" spans="1:7">
      <c r="A391" s="292"/>
      <c r="B391" s="69"/>
      <c r="C391" s="70"/>
      <c r="D391" s="71"/>
      <c r="E391" s="72"/>
      <c r="F391" s="73"/>
      <c r="G391" s="73"/>
    </row>
    <row r="392" spans="1:7">
      <c r="A392" s="292"/>
      <c r="B392" s="69"/>
      <c r="C392" s="70"/>
      <c r="D392" s="71"/>
      <c r="E392" s="72"/>
      <c r="F392" s="73"/>
      <c r="G392" s="73"/>
    </row>
    <row r="393" spans="1:7" ht="15" customHeight="1">
      <c r="A393" s="292"/>
      <c r="B393" s="69"/>
      <c r="C393" s="70"/>
      <c r="D393" s="71"/>
      <c r="E393" s="72"/>
      <c r="F393" s="73"/>
      <c r="G393" s="73"/>
    </row>
    <row r="394" spans="1:7" s="61" customFormat="1">
      <c r="A394" s="293"/>
      <c r="B394" s="274"/>
      <c r="C394" s="274"/>
      <c r="D394" s="274"/>
      <c r="E394" s="274"/>
      <c r="F394" s="274"/>
      <c r="G394" s="6"/>
    </row>
    <row r="395" spans="1:7" s="98" customFormat="1">
      <c r="A395" s="278"/>
      <c r="B395" s="279"/>
      <c r="C395" s="279"/>
      <c r="D395" s="279"/>
      <c r="E395" s="279"/>
      <c r="F395" s="279"/>
      <c r="G395" s="280"/>
    </row>
    <row r="396" spans="1:7" s="98" customFormat="1">
      <c r="A396" s="291"/>
      <c r="B396" s="41"/>
      <c r="C396" s="5"/>
      <c r="D396" s="40"/>
      <c r="E396" s="40"/>
      <c r="F396" s="40"/>
      <c r="G396" s="14"/>
    </row>
    <row r="397" spans="1:7" s="98" customFormat="1">
      <c r="A397" s="292"/>
      <c r="B397" s="69"/>
      <c r="C397" s="70"/>
      <c r="D397" s="71"/>
      <c r="E397" s="72"/>
      <c r="F397" s="73"/>
      <c r="G397" s="73"/>
    </row>
    <row r="398" spans="1:7" s="98" customFormat="1">
      <c r="A398" s="292"/>
      <c r="B398" s="69"/>
      <c r="C398" s="70"/>
      <c r="D398" s="71"/>
      <c r="E398" s="72"/>
      <c r="F398" s="73"/>
      <c r="G398" s="73"/>
    </row>
    <row r="399" spans="1:7" s="98" customFormat="1">
      <c r="A399" s="292"/>
      <c r="B399" s="69"/>
      <c r="C399" s="70"/>
      <c r="D399" s="71"/>
      <c r="E399" s="72"/>
      <c r="F399" s="73"/>
      <c r="G399" s="73"/>
    </row>
    <row r="400" spans="1:7" s="98" customFormat="1">
      <c r="A400" s="292"/>
      <c r="B400" s="69"/>
      <c r="C400" s="70"/>
      <c r="D400" s="71"/>
      <c r="E400" s="72"/>
      <c r="F400" s="73"/>
      <c r="G400" s="73"/>
    </row>
    <row r="401" spans="1:7" s="98" customFormat="1">
      <c r="A401" s="292"/>
      <c r="B401" s="69"/>
      <c r="C401" s="70"/>
      <c r="D401" s="71"/>
      <c r="E401" s="72"/>
      <c r="F401" s="73"/>
      <c r="G401" s="73"/>
    </row>
    <row r="402" spans="1:7" s="98" customFormat="1">
      <c r="A402" s="292"/>
      <c r="B402" s="69"/>
      <c r="C402" s="70"/>
      <c r="D402" s="71"/>
      <c r="E402" s="72"/>
      <c r="F402" s="73"/>
      <c r="G402" s="73"/>
    </row>
    <row r="403" spans="1:7" s="98" customFormat="1">
      <c r="A403" s="292"/>
      <c r="B403" s="69"/>
      <c r="C403" s="70"/>
      <c r="D403" s="71"/>
      <c r="E403" s="72"/>
      <c r="F403" s="73"/>
      <c r="G403" s="73"/>
    </row>
    <row r="404" spans="1:7" s="98" customFormat="1">
      <c r="A404" s="292"/>
      <c r="B404" s="69"/>
      <c r="C404" s="70"/>
      <c r="D404" s="71"/>
      <c r="E404" s="72"/>
      <c r="F404" s="73"/>
      <c r="G404" s="73"/>
    </row>
    <row r="405" spans="1:7" s="98" customFormat="1">
      <c r="A405" s="292"/>
      <c r="B405" s="69"/>
      <c r="C405" s="70"/>
      <c r="D405" s="71"/>
      <c r="E405" s="72"/>
      <c r="F405" s="73"/>
      <c r="G405" s="73"/>
    </row>
    <row r="406" spans="1:7" s="98" customFormat="1">
      <c r="A406" s="293"/>
      <c r="B406" s="274"/>
      <c r="C406" s="274"/>
      <c r="D406" s="274"/>
      <c r="E406" s="274"/>
      <c r="F406" s="274"/>
      <c r="G406" s="6"/>
    </row>
    <row r="407" spans="1:7" s="98" customFormat="1">
      <c r="A407" s="278"/>
      <c r="B407" s="279"/>
      <c r="C407" s="279"/>
      <c r="D407" s="279"/>
      <c r="E407" s="279"/>
      <c r="F407" s="279"/>
      <c r="G407" s="280"/>
    </row>
    <row r="408" spans="1:7" s="98" customFormat="1">
      <c r="A408" s="291"/>
      <c r="B408" s="41"/>
      <c r="C408" s="5"/>
      <c r="D408" s="40"/>
      <c r="E408" s="40"/>
      <c r="F408" s="40"/>
      <c r="G408" s="14"/>
    </row>
    <row r="409" spans="1:7" s="98" customFormat="1">
      <c r="A409" s="292"/>
      <c r="B409" s="69"/>
      <c r="C409" s="70"/>
      <c r="D409" s="71"/>
      <c r="E409" s="72"/>
      <c r="F409" s="73"/>
      <c r="G409" s="73"/>
    </row>
    <row r="410" spans="1:7" s="98" customFormat="1">
      <c r="A410" s="292"/>
      <c r="B410" s="69"/>
      <c r="C410" s="70"/>
      <c r="D410" s="71"/>
      <c r="E410" s="72"/>
      <c r="F410" s="73"/>
      <c r="G410" s="73"/>
    </row>
    <row r="411" spans="1:7" s="98" customFormat="1">
      <c r="A411" s="292"/>
      <c r="B411" s="69"/>
      <c r="C411" s="70"/>
      <c r="D411" s="71"/>
      <c r="E411" s="72"/>
      <c r="F411" s="73"/>
      <c r="G411" s="73"/>
    </row>
    <row r="412" spans="1:7" s="98" customFormat="1">
      <c r="A412" s="292"/>
      <c r="B412" s="69"/>
      <c r="C412" s="70"/>
      <c r="D412" s="71"/>
      <c r="E412" s="72"/>
      <c r="F412" s="73"/>
      <c r="G412" s="73"/>
    </row>
    <row r="413" spans="1:7" s="98" customFormat="1">
      <c r="A413" s="292"/>
      <c r="B413" s="69"/>
      <c r="C413" s="70"/>
      <c r="D413" s="71"/>
      <c r="E413" s="72"/>
      <c r="F413" s="73"/>
      <c r="G413" s="73"/>
    </row>
    <row r="414" spans="1:7" s="98" customFormat="1">
      <c r="A414" s="292"/>
      <c r="B414" s="69"/>
      <c r="C414" s="70"/>
      <c r="D414" s="71"/>
      <c r="E414" s="72"/>
      <c r="F414" s="73"/>
      <c r="G414" s="73"/>
    </row>
    <row r="415" spans="1:7" s="98" customFormat="1">
      <c r="A415" s="292"/>
      <c r="B415" s="69"/>
      <c r="C415" s="70"/>
      <c r="D415" s="71"/>
      <c r="E415" s="72"/>
      <c r="F415" s="73"/>
      <c r="G415" s="73"/>
    </row>
    <row r="416" spans="1:7" s="98" customFormat="1">
      <c r="A416" s="292"/>
      <c r="B416" s="69"/>
      <c r="C416" s="70"/>
      <c r="D416" s="71"/>
      <c r="E416" s="72"/>
      <c r="F416" s="73"/>
      <c r="G416" s="73"/>
    </row>
    <row r="417" spans="1:7" s="98" customFormat="1">
      <c r="A417" s="292"/>
      <c r="B417" s="69"/>
      <c r="C417" s="70"/>
      <c r="D417" s="71"/>
      <c r="E417" s="72"/>
      <c r="F417" s="73"/>
      <c r="G417" s="73"/>
    </row>
    <row r="418" spans="1:7" s="98" customFormat="1">
      <c r="A418" s="293"/>
      <c r="B418" s="274"/>
      <c r="C418" s="274"/>
      <c r="D418" s="274"/>
      <c r="E418" s="274"/>
      <c r="F418" s="274"/>
      <c r="G418" s="6"/>
    </row>
    <row r="419" spans="1:7" s="98" customFormat="1">
      <c r="A419" s="278"/>
      <c r="B419" s="279"/>
      <c r="C419" s="279"/>
      <c r="D419" s="279"/>
      <c r="E419" s="279"/>
      <c r="F419" s="279"/>
      <c r="G419" s="280"/>
    </row>
    <row r="420" spans="1:7" s="98" customFormat="1">
      <c r="A420" s="291"/>
      <c r="B420" s="41"/>
      <c r="C420" s="5"/>
      <c r="D420" s="40"/>
      <c r="E420" s="40"/>
      <c r="F420" s="40"/>
      <c r="G420" s="14"/>
    </row>
    <row r="421" spans="1:7" s="98" customFormat="1">
      <c r="A421" s="292"/>
      <c r="B421" s="69"/>
      <c r="C421" s="70"/>
      <c r="D421" s="71"/>
      <c r="E421" s="72"/>
      <c r="F421" s="73"/>
      <c r="G421" s="73"/>
    </row>
    <row r="422" spans="1:7" s="98" customFormat="1">
      <c r="A422" s="292"/>
      <c r="B422" s="69"/>
      <c r="C422" s="70"/>
      <c r="D422" s="71"/>
      <c r="E422" s="72"/>
      <c r="F422" s="73"/>
      <c r="G422" s="73"/>
    </row>
    <row r="423" spans="1:7" s="98" customFormat="1">
      <c r="A423" s="292"/>
      <c r="B423" s="69"/>
      <c r="C423" s="70"/>
      <c r="D423" s="71"/>
      <c r="E423" s="72"/>
      <c r="F423" s="73"/>
      <c r="G423" s="73"/>
    </row>
    <row r="424" spans="1:7" s="98" customFormat="1">
      <c r="A424" s="292"/>
      <c r="B424" s="69"/>
      <c r="C424" s="70"/>
      <c r="D424" s="71"/>
      <c r="E424" s="72"/>
      <c r="F424" s="73"/>
      <c r="G424" s="73"/>
    </row>
    <row r="425" spans="1:7" s="98" customFormat="1">
      <c r="A425" s="292"/>
      <c r="B425" s="69"/>
      <c r="C425" s="70"/>
      <c r="D425" s="71"/>
      <c r="E425" s="72"/>
      <c r="F425" s="73"/>
      <c r="G425" s="73"/>
    </row>
    <row r="426" spans="1:7" s="98" customFormat="1">
      <c r="A426" s="292"/>
      <c r="B426" s="69"/>
      <c r="C426" s="70"/>
      <c r="D426" s="71"/>
      <c r="E426" s="72"/>
      <c r="F426" s="73"/>
      <c r="G426" s="73"/>
    </row>
    <row r="427" spans="1:7" s="98" customFormat="1">
      <c r="A427" s="292"/>
      <c r="B427" s="69"/>
      <c r="C427" s="70"/>
      <c r="D427" s="71"/>
      <c r="E427" s="72"/>
      <c r="F427" s="73"/>
      <c r="G427" s="73"/>
    </row>
    <row r="428" spans="1:7" s="98" customFormat="1">
      <c r="A428" s="292"/>
      <c r="B428" s="69"/>
      <c r="C428" s="70"/>
      <c r="D428" s="71"/>
      <c r="E428" s="72"/>
      <c r="F428" s="73"/>
      <c r="G428" s="73"/>
    </row>
    <row r="429" spans="1:7" s="98" customFormat="1">
      <c r="A429" s="292"/>
      <c r="B429" s="69"/>
      <c r="C429" s="70"/>
      <c r="D429" s="71"/>
      <c r="E429" s="72"/>
      <c r="F429" s="73"/>
      <c r="G429" s="73"/>
    </row>
    <row r="430" spans="1:7" s="98" customFormat="1">
      <c r="A430" s="293"/>
      <c r="B430" s="274"/>
      <c r="C430" s="274"/>
      <c r="D430" s="274"/>
      <c r="E430" s="274"/>
      <c r="F430" s="274"/>
      <c r="G430" s="6"/>
    </row>
    <row r="431" spans="1:7" s="98" customFormat="1">
      <c r="A431" s="278"/>
      <c r="B431" s="279"/>
      <c r="C431" s="279"/>
      <c r="D431" s="279"/>
      <c r="E431" s="279"/>
      <c r="F431" s="279"/>
      <c r="G431" s="280"/>
    </row>
    <row r="432" spans="1:7" s="98" customFormat="1">
      <c r="A432" s="291"/>
      <c r="B432" s="41"/>
      <c r="C432" s="5"/>
      <c r="D432" s="40"/>
      <c r="E432" s="40"/>
      <c r="F432" s="40"/>
      <c r="G432" s="14"/>
    </row>
    <row r="433" spans="1:7" s="98" customFormat="1">
      <c r="A433" s="292"/>
      <c r="B433" s="69"/>
      <c r="C433" s="70"/>
      <c r="D433" s="71"/>
      <c r="E433" s="72"/>
      <c r="F433" s="73"/>
      <c r="G433" s="73"/>
    </row>
    <row r="434" spans="1:7" s="98" customFormat="1">
      <c r="A434" s="292"/>
      <c r="B434" s="69"/>
      <c r="C434" s="70"/>
      <c r="D434" s="71"/>
      <c r="E434" s="72"/>
      <c r="F434" s="73"/>
      <c r="G434" s="73"/>
    </row>
    <row r="435" spans="1:7" s="98" customFormat="1">
      <c r="A435" s="292"/>
      <c r="B435" s="69"/>
      <c r="C435" s="70"/>
      <c r="D435" s="71"/>
      <c r="E435" s="72"/>
      <c r="F435" s="73"/>
      <c r="G435" s="73"/>
    </row>
    <row r="436" spans="1:7" s="98" customFormat="1">
      <c r="A436" s="292"/>
      <c r="B436" s="69"/>
      <c r="C436" s="70"/>
      <c r="D436" s="71"/>
      <c r="E436" s="72"/>
      <c r="F436" s="73"/>
      <c r="G436" s="73"/>
    </row>
    <row r="437" spans="1:7" s="98" customFormat="1">
      <c r="A437" s="292"/>
      <c r="B437" s="69"/>
      <c r="C437" s="70"/>
      <c r="D437" s="71"/>
      <c r="E437" s="72"/>
      <c r="F437" s="73"/>
      <c r="G437" s="73"/>
    </row>
    <row r="438" spans="1:7" s="98" customFormat="1">
      <c r="A438" s="292"/>
      <c r="B438" s="69"/>
      <c r="C438" s="70"/>
      <c r="D438" s="71"/>
      <c r="E438" s="72"/>
      <c r="F438" s="73"/>
      <c r="G438" s="73"/>
    </row>
    <row r="439" spans="1:7" s="98" customFormat="1">
      <c r="A439" s="292"/>
      <c r="B439" s="69"/>
      <c r="C439" s="70"/>
      <c r="D439" s="71"/>
      <c r="E439" s="72"/>
      <c r="F439" s="73"/>
      <c r="G439" s="73"/>
    </row>
    <row r="440" spans="1:7" s="98" customFormat="1">
      <c r="A440" s="292"/>
      <c r="B440" s="69"/>
      <c r="C440" s="70"/>
      <c r="D440" s="71"/>
      <c r="E440" s="72"/>
      <c r="F440" s="73"/>
      <c r="G440" s="73"/>
    </row>
    <row r="441" spans="1:7" s="98" customFormat="1">
      <c r="A441" s="292"/>
      <c r="B441" s="69"/>
      <c r="C441" s="70"/>
      <c r="D441" s="71"/>
      <c r="E441" s="72"/>
      <c r="F441" s="73"/>
      <c r="G441" s="73"/>
    </row>
    <row r="442" spans="1:7" s="98" customFormat="1">
      <c r="A442" s="293"/>
      <c r="B442" s="274"/>
      <c r="C442" s="274"/>
      <c r="D442" s="274"/>
      <c r="E442" s="274"/>
      <c r="F442" s="274"/>
      <c r="G442" s="6"/>
    </row>
    <row r="443" spans="1:7" s="98" customFormat="1">
      <c r="A443" s="278"/>
      <c r="B443" s="279"/>
      <c r="C443" s="279"/>
      <c r="D443" s="279"/>
      <c r="E443" s="279"/>
      <c r="F443" s="279"/>
      <c r="G443" s="280"/>
    </row>
    <row r="444" spans="1:7" s="61" customFormat="1">
      <c r="A444" s="42"/>
      <c r="B444" s="300"/>
      <c r="C444" s="300"/>
      <c r="D444" s="300"/>
      <c r="E444" s="300"/>
      <c r="F444" s="300"/>
      <c r="G444" s="300"/>
    </row>
    <row r="445" spans="1:7">
      <c r="A445" s="294"/>
      <c r="B445" s="87"/>
      <c r="C445" s="47"/>
      <c r="D445" s="40"/>
      <c r="E445" s="40"/>
      <c r="F445" s="40"/>
      <c r="G445" s="14"/>
    </row>
    <row r="446" spans="1:7">
      <c r="A446" s="295"/>
      <c r="B446" s="88"/>
      <c r="C446" s="7"/>
      <c r="D446" s="8"/>
      <c r="E446" s="9"/>
      <c r="F446" s="9"/>
      <c r="G446" s="11"/>
    </row>
    <row r="447" spans="1:7" s="61" customFormat="1">
      <c r="A447" s="296"/>
      <c r="B447" s="287"/>
      <c r="C447" s="287"/>
      <c r="D447" s="287"/>
      <c r="E447" s="287"/>
      <c r="F447" s="287"/>
      <c r="G447" s="6"/>
    </row>
    <row r="448" spans="1:7" s="99" customFormat="1">
      <c r="A448" s="278"/>
      <c r="B448" s="279"/>
      <c r="C448" s="279"/>
      <c r="D448" s="279"/>
      <c r="E448" s="279"/>
      <c r="F448" s="279"/>
      <c r="G448" s="280"/>
    </row>
    <row r="449" spans="1:7" s="61" customFormat="1">
      <c r="A449" s="14"/>
      <c r="B449" s="281"/>
      <c r="C449" s="281"/>
      <c r="D449" s="281"/>
      <c r="E449" s="281"/>
      <c r="F449" s="281"/>
      <c r="G449" s="281"/>
    </row>
    <row r="450" spans="1:7" s="61" customFormat="1">
      <c r="A450" s="291"/>
      <c r="B450" s="41"/>
      <c r="C450" s="19"/>
      <c r="D450" s="40"/>
      <c r="E450" s="40"/>
      <c r="F450" s="40"/>
      <c r="G450" s="14"/>
    </row>
    <row r="451" spans="1:7">
      <c r="A451" s="292"/>
      <c r="B451" s="69"/>
      <c r="C451" s="70"/>
      <c r="D451" s="71"/>
      <c r="E451" s="72"/>
      <c r="F451" s="73"/>
      <c r="G451" s="73"/>
    </row>
    <row r="452" spans="1:7">
      <c r="A452" s="292"/>
      <c r="B452" s="69"/>
      <c r="C452" s="70"/>
      <c r="D452" s="71"/>
      <c r="E452" s="72"/>
      <c r="F452" s="73"/>
      <c r="G452" s="73"/>
    </row>
    <row r="453" spans="1:7">
      <c r="A453" s="292"/>
      <c r="B453" s="69"/>
      <c r="C453" s="70"/>
      <c r="D453" s="71"/>
      <c r="E453" s="72"/>
      <c r="F453" s="73"/>
      <c r="G453" s="73"/>
    </row>
    <row r="454" spans="1:7">
      <c r="A454" s="292"/>
      <c r="B454" s="69"/>
      <c r="C454" s="70"/>
      <c r="D454" s="71"/>
      <c r="E454" s="72"/>
      <c r="F454" s="73"/>
      <c r="G454" s="73"/>
    </row>
    <row r="455" spans="1:7" s="61" customFormat="1">
      <c r="A455" s="293"/>
      <c r="B455" s="274"/>
      <c r="C455" s="274"/>
      <c r="D455" s="274"/>
      <c r="E455" s="274"/>
      <c r="F455" s="274"/>
      <c r="G455" s="6"/>
    </row>
    <row r="456" spans="1:7" s="100" customFormat="1">
      <c r="A456" s="278"/>
      <c r="B456" s="279"/>
      <c r="C456" s="279"/>
      <c r="D456" s="279"/>
      <c r="E456" s="279"/>
      <c r="F456" s="279"/>
      <c r="G456" s="280"/>
    </row>
    <row r="457" spans="1:7" s="100" customFormat="1">
      <c r="A457" s="291"/>
      <c r="B457" s="41"/>
      <c r="C457" s="19"/>
      <c r="D457" s="40"/>
      <c r="E457" s="40"/>
      <c r="F457" s="40"/>
      <c r="G457" s="14"/>
    </row>
    <row r="458" spans="1:7" s="100" customFormat="1">
      <c r="A458" s="292"/>
      <c r="B458" s="69"/>
      <c r="C458" s="70"/>
      <c r="D458" s="71"/>
      <c r="E458" s="72"/>
      <c r="F458" s="73"/>
      <c r="G458" s="73"/>
    </row>
    <row r="459" spans="1:7" s="100" customFormat="1">
      <c r="A459" s="293"/>
      <c r="B459" s="274"/>
      <c r="C459" s="274"/>
      <c r="D459" s="274"/>
      <c r="E459" s="274"/>
      <c r="F459" s="274"/>
      <c r="G459" s="6"/>
    </row>
    <row r="460" spans="1:7" s="100" customFormat="1">
      <c r="A460" s="278"/>
      <c r="B460" s="279"/>
      <c r="C460" s="279"/>
      <c r="D460" s="279"/>
      <c r="E460" s="279"/>
      <c r="F460" s="279"/>
      <c r="G460" s="280"/>
    </row>
    <row r="461" spans="1:7" s="61" customFormat="1">
      <c r="A461" s="42"/>
      <c r="B461" s="298"/>
      <c r="C461" s="298"/>
      <c r="D461" s="298"/>
      <c r="E461" s="298"/>
      <c r="F461" s="298"/>
      <c r="G461" s="298"/>
    </row>
    <row r="462" spans="1:7" s="61" customFormat="1">
      <c r="A462" s="294"/>
      <c r="B462" s="41"/>
      <c r="C462" s="4"/>
      <c r="D462" s="52"/>
      <c r="E462" s="40"/>
      <c r="F462" s="40"/>
      <c r="G462" s="14"/>
    </row>
    <row r="463" spans="1:7" s="61" customFormat="1">
      <c r="A463" s="295"/>
      <c r="B463" s="89"/>
      <c r="C463" s="53"/>
      <c r="D463" s="10"/>
      <c r="E463" s="10"/>
      <c r="F463" s="10"/>
      <c r="G463" s="73"/>
    </row>
    <row r="464" spans="1:7" s="68" customFormat="1">
      <c r="A464" s="296"/>
      <c r="B464" s="297"/>
      <c r="C464" s="297"/>
      <c r="D464" s="297"/>
      <c r="E464" s="297"/>
      <c r="F464" s="297"/>
      <c r="G464" s="54"/>
    </row>
    <row r="465" spans="1:7" s="97" customFormat="1">
      <c r="A465" s="278"/>
      <c r="B465" s="279"/>
      <c r="C465" s="279"/>
      <c r="D465" s="279"/>
      <c r="E465" s="279"/>
      <c r="F465" s="279"/>
      <c r="G465" s="280"/>
    </row>
    <row r="466" spans="1:7" s="61" customFormat="1">
      <c r="A466" s="294"/>
      <c r="B466" s="41"/>
      <c r="C466" s="4"/>
      <c r="D466" s="52"/>
      <c r="E466" s="40"/>
      <c r="F466" s="40"/>
      <c r="G466" s="14"/>
    </row>
    <row r="467" spans="1:7" s="61" customFormat="1">
      <c r="A467" s="295"/>
      <c r="B467" s="89"/>
      <c r="C467" s="53"/>
      <c r="D467" s="10"/>
      <c r="E467" s="10"/>
      <c r="F467" s="10"/>
      <c r="G467" s="73"/>
    </row>
    <row r="468" spans="1:7" s="68" customFormat="1">
      <c r="A468" s="296"/>
      <c r="B468" s="297"/>
      <c r="C468" s="297"/>
      <c r="D468" s="297"/>
      <c r="E468" s="297"/>
      <c r="F468" s="297"/>
      <c r="G468" s="54"/>
    </row>
    <row r="469" spans="1:7" s="97" customFormat="1">
      <c r="A469" s="278"/>
      <c r="B469" s="279"/>
      <c r="C469" s="279"/>
      <c r="D469" s="279"/>
      <c r="E469" s="279"/>
      <c r="F469" s="279"/>
      <c r="G469" s="280"/>
    </row>
    <row r="470" spans="1:7" s="61" customFormat="1">
      <c r="A470" s="294"/>
      <c r="B470" s="41"/>
      <c r="C470" s="4"/>
      <c r="D470" s="40"/>
      <c r="E470" s="40"/>
      <c r="F470" s="40"/>
      <c r="G470" s="14"/>
    </row>
    <row r="471" spans="1:7">
      <c r="A471" s="295"/>
      <c r="B471" s="59"/>
      <c r="C471" s="25"/>
      <c r="D471" s="43"/>
      <c r="E471" s="43"/>
      <c r="F471" s="43"/>
      <c r="G471" s="44"/>
    </row>
    <row r="472" spans="1:7">
      <c r="A472" s="295"/>
      <c r="B472" s="69"/>
      <c r="C472" s="70"/>
      <c r="D472" s="71"/>
      <c r="E472" s="72"/>
      <c r="F472" s="73"/>
      <c r="G472" s="73"/>
    </row>
    <row r="473" spans="1:7" ht="15" customHeight="1">
      <c r="A473" s="295"/>
      <c r="B473" s="59"/>
      <c r="C473" s="17"/>
      <c r="D473" s="55"/>
      <c r="E473" s="43"/>
      <c r="F473" s="43"/>
      <c r="G473" s="44"/>
    </row>
    <row r="474" spans="1:7" s="68" customFormat="1">
      <c r="A474" s="296"/>
      <c r="B474" s="297"/>
      <c r="C474" s="297"/>
      <c r="D474" s="297"/>
      <c r="E474" s="297"/>
      <c r="F474" s="297"/>
      <c r="G474" s="54"/>
    </row>
    <row r="475" spans="1:7" s="97" customFormat="1">
      <c r="A475" s="278"/>
      <c r="B475" s="279"/>
      <c r="C475" s="279"/>
      <c r="D475" s="279"/>
      <c r="E475" s="279"/>
      <c r="F475" s="279"/>
      <c r="G475" s="280"/>
    </row>
    <row r="476" spans="1:7" s="61" customFormat="1">
      <c r="A476" s="294"/>
      <c r="B476" s="41"/>
      <c r="C476" s="4"/>
      <c r="D476" s="40"/>
      <c r="E476" s="40"/>
      <c r="F476" s="40"/>
      <c r="G476" s="14"/>
    </row>
    <row r="477" spans="1:7">
      <c r="A477" s="295"/>
      <c r="B477" s="69"/>
      <c r="C477" s="70"/>
      <c r="D477" s="71"/>
      <c r="E477" s="72"/>
      <c r="F477" s="73"/>
      <c r="G477" s="73"/>
    </row>
    <row r="478" spans="1:7">
      <c r="A478" s="295"/>
      <c r="B478" s="69"/>
      <c r="C478" s="70"/>
      <c r="D478" s="71"/>
      <c r="E478" s="72"/>
      <c r="F478" s="73"/>
      <c r="G478" s="73"/>
    </row>
    <row r="479" spans="1:7" s="68" customFormat="1">
      <c r="A479" s="296"/>
      <c r="B479" s="297"/>
      <c r="C479" s="297"/>
      <c r="D479" s="297"/>
      <c r="E479" s="297"/>
      <c r="F479" s="297"/>
      <c r="G479" s="54"/>
    </row>
    <row r="480" spans="1:7" s="97" customFormat="1">
      <c r="A480" s="278"/>
      <c r="B480" s="279"/>
      <c r="C480" s="279"/>
      <c r="D480" s="279"/>
      <c r="E480" s="279"/>
      <c r="F480" s="279"/>
      <c r="G480" s="280"/>
    </row>
    <row r="481" spans="1:7" s="61" customFormat="1">
      <c r="A481" s="42"/>
      <c r="B481" s="298"/>
      <c r="C481" s="298"/>
      <c r="D481" s="298"/>
      <c r="E481" s="298"/>
      <c r="F481" s="298"/>
      <c r="G481" s="298"/>
    </row>
    <row r="482" spans="1:7" s="61" customFormat="1">
      <c r="A482" s="284"/>
      <c r="B482" s="76"/>
      <c r="C482" s="310"/>
      <c r="D482" s="311"/>
      <c r="E482" s="311"/>
      <c r="F482" s="311"/>
      <c r="G482" s="312"/>
    </row>
    <row r="483" spans="1:7">
      <c r="A483" s="284"/>
      <c r="B483" s="192"/>
      <c r="C483" s="193"/>
      <c r="D483" s="194"/>
      <c r="E483" s="194"/>
      <c r="F483" s="195"/>
      <c r="G483" s="195"/>
    </row>
    <row r="484" spans="1:7">
      <c r="A484" s="284"/>
      <c r="B484" s="69"/>
      <c r="C484" s="70"/>
      <c r="D484" s="71"/>
      <c r="E484" s="72"/>
      <c r="F484" s="73"/>
      <c r="G484" s="73"/>
    </row>
    <row r="485" spans="1:7" s="68" customFormat="1">
      <c r="A485" s="284"/>
      <c r="B485" s="69"/>
      <c r="C485" s="70"/>
      <c r="D485" s="71"/>
      <c r="E485" s="72"/>
      <c r="F485" s="73"/>
      <c r="G485" s="73"/>
    </row>
    <row r="486" spans="1:7" s="97" customFormat="1">
      <c r="A486" s="284"/>
      <c r="B486" s="313"/>
      <c r="C486" s="314"/>
      <c r="D486" s="314"/>
      <c r="E486" s="314"/>
      <c r="F486" s="315"/>
      <c r="G486" s="190"/>
    </row>
    <row r="487" spans="1:7">
      <c r="A487" s="316"/>
      <c r="B487" s="316"/>
      <c r="C487" s="316"/>
      <c r="D487" s="316"/>
      <c r="E487" s="316"/>
      <c r="F487" s="316"/>
      <c r="G487" s="316"/>
    </row>
    <row r="488" spans="1:7" ht="15" customHeight="1">
      <c r="A488" s="288"/>
      <c r="B488" s="221"/>
      <c r="C488" s="222"/>
      <c r="D488" s="218"/>
      <c r="E488" s="218"/>
      <c r="F488" s="218"/>
      <c r="G488" s="218"/>
    </row>
    <row r="489" spans="1:7">
      <c r="A489" s="288"/>
      <c r="B489" s="69"/>
      <c r="C489" s="70"/>
      <c r="D489" s="71"/>
      <c r="E489" s="72"/>
      <c r="F489" s="219"/>
      <c r="G489" s="223"/>
    </row>
    <row r="490" spans="1:7">
      <c r="A490" s="288"/>
      <c r="B490" s="289"/>
      <c r="C490" s="289"/>
      <c r="D490" s="289"/>
      <c r="E490" s="289"/>
      <c r="F490" s="289"/>
      <c r="G490" s="220"/>
    </row>
    <row r="491" spans="1:7" ht="15" customHeight="1">
      <c r="A491" s="290"/>
      <c r="B491" s="290"/>
      <c r="C491" s="290"/>
      <c r="D491" s="290"/>
      <c r="E491" s="290"/>
      <c r="F491" s="290"/>
      <c r="G491" s="290"/>
    </row>
    <row r="492" spans="1:7">
      <c r="A492" s="42"/>
      <c r="B492" s="298"/>
      <c r="C492" s="298"/>
      <c r="D492" s="298"/>
      <c r="E492" s="298"/>
      <c r="F492" s="298"/>
      <c r="G492" s="298"/>
    </row>
    <row r="493" spans="1:7">
      <c r="A493" s="284"/>
      <c r="B493" s="76"/>
      <c r="C493" s="310"/>
      <c r="D493" s="311"/>
      <c r="E493" s="311"/>
      <c r="F493" s="311"/>
      <c r="G493" s="312"/>
    </row>
    <row r="494" spans="1:7">
      <c r="A494" s="284"/>
      <c r="B494" s="192"/>
      <c r="C494" s="193"/>
      <c r="D494" s="194"/>
      <c r="E494" s="194"/>
      <c r="F494" s="195"/>
      <c r="G494" s="195"/>
    </row>
    <row r="495" spans="1:7">
      <c r="A495" s="284"/>
      <c r="B495" s="69"/>
      <c r="C495" s="70"/>
      <c r="D495" s="71"/>
      <c r="E495" s="72"/>
      <c r="F495" s="73"/>
      <c r="G495" s="73"/>
    </row>
    <row r="496" spans="1:7">
      <c r="A496" s="284"/>
      <c r="B496" s="69"/>
      <c r="C496" s="70"/>
      <c r="D496" s="71"/>
      <c r="E496" s="72"/>
      <c r="F496" s="73"/>
      <c r="G496" s="73"/>
    </row>
    <row r="497" spans="1:7">
      <c r="A497" s="284"/>
      <c r="B497" s="69"/>
      <c r="C497" s="70"/>
      <c r="D497" s="71"/>
      <c r="E497" s="72"/>
      <c r="F497" s="73"/>
      <c r="G497" s="73"/>
    </row>
    <row r="498" spans="1:7">
      <c r="A498" s="284"/>
      <c r="B498" s="313"/>
      <c r="C498" s="314"/>
      <c r="D498" s="314"/>
      <c r="E498" s="314"/>
      <c r="F498" s="315"/>
      <c r="G498" s="190"/>
    </row>
    <row r="499" spans="1:7">
      <c r="A499" s="316"/>
      <c r="B499" s="316"/>
      <c r="C499" s="316"/>
      <c r="D499" s="316"/>
      <c r="E499" s="316"/>
      <c r="F499" s="316"/>
      <c r="G499" s="316"/>
    </row>
    <row r="500" spans="1:7">
      <c r="A500" s="284"/>
      <c r="B500" s="76"/>
      <c r="C500" s="310"/>
      <c r="D500" s="311"/>
      <c r="E500" s="311"/>
      <c r="F500" s="311"/>
      <c r="G500" s="312"/>
    </row>
    <row r="501" spans="1:7">
      <c r="A501" s="284"/>
      <c r="B501" s="192"/>
      <c r="C501" s="193"/>
      <c r="D501" s="194"/>
      <c r="E501" s="194"/>
      <c r="F501" s="195"/>
      <c r="G501" s="195"/>
    </row>
    <row r="502" spans="1:7">
      <c r="A502" s="284"/>
      <c r="B502" s="69"/>
      <c r="C502" s="70"/>
      <c r="D502" s="71"/>
      <c r="E502" s="72"/>
      <c r="F502" s="73"/>
      <c r="G502" s="73"/>
    </row>
    <row r="503" spans="1:7">
      <c r="A503" s="284"/>
      <c r="B503" s="69"/>
      <c r="C503" s="70"/>
      <c r="D503" s="71"/>
      <c r="E503" s="72"/>
      <c r="F503" s="73"/>
      <c r="G503" s="73"/>
    </row>
    <row r="504" spans="1:7">
      <c r="A504" s="284"/>
      <c r="B504" s="69"/>
      <c r="C504" s="70"/>
      <c r="D504" s="71"/>
      <c r="E504" s="72"/>
      <c r="F504" s="73"/>
      <c r="G504" s="73"/>
    </row>
    <row r="505" spans="1:7">
      <c r="A505" s="284"/>
      <c r="B505" s="317"/>
      <c r="C505" s="317"/>
      <c r="D505" s="317"/>
      <c r="E505" s="317"/>
      <c r="F505" s="317"/>
      <c r="G505" s="191"/>
    </row>
    <row r="506" spans="1:7">
      <c r="A506" s="316"/>
      <c r="B506" s="316"/>
      <c r="C506" s="316"/>
      <c r="D506" s="316"/>
      <c r="E506" s="316"/>
      <c r="F506" s="316"/>
      <c r="G506" s="316"/>
    </row>
    <row r="507" spans="1:7">
      <c r="A507" s="284"/>
      <c r="B507" s="76"/>
      <c r="C507" s="310"/>
      <c r="D507" s="311"/>
      <c r="E507" s="311"/>
      <c r="F507" s="311"/>
      <c r="G507" s="312"/>
    </row>
    <row r="508" spans="1:7">
      <c r="A508" s="284"/>
      <c r="B508" s="192"/>
      <c r="C508" s="193"/>
      <c r="D508" s="194"/>
      <c r="E508" s="194"/>
      <c r="F508" s="195"/>
      <c r="G508" s="195"/>
    </row>
    <row r="509" spans="1:7">
      <c r="A509" s="284"/>
      <c r="B509" s="69"/>
      <c r="C509" s="70"/>
      <c r="D509" s="71"/>
      <c r="E509" s="72"/>
      <c r="F509" s="73"/>
      <c r="G509" s="73"/>
    </row>
    <row r="510" spans="1:7">
      <c r="A510" s="284"/>
      <c r="B510" s="69"/>
      <c r="C510" s="70"/>
      <c r="D510" s="71"/>
      <c r="E510" s="72"/>
      <c r="F510" s="73"/>
      <c r="G510" s="73"/>
    </row>
    <row r="511" spans="1:7">
      <c r="A511" s="284"/>
      <c r="B511" s="317"/>
      <c r="C511" s="317"/>
      <c r="D511" s="317"/>
      <c r="E511" s="317"/>
      <c r="F511" s="317"/>
      <c r="G511" s="191"/>
    </row>
    <row r="512" spans="1:7">
      <c r="A512" s="316"/>
      <c r="B512" s="316"/>
      <c r="C512" s="316"/>
      <c r="D512" s="316"/>
      <c r="E512" s="316"/>
      <c r="F512" s="316"/>
      <c r="G512" s="316"/>
    </row>
    <row r="513" spans="1:7">
      <c r="A513" s="284"/>
      <c r="B513" s="76"/>
      <c r="C513" s="310"/>
      <c r="D513" s="311"/>
      <c r="E513" s="311"/>
      <c r="F513" s="311"/>
      <c r="G513" s="312"/>
    </row>
    <row r="514" spans="1:7">
      <c r="A514" s="284"/>
      <c r="B514" s="192"/>
      <c r="C514" s="193"/>
      <c r="D514" s="194"/>
      <c r="E514" s="194"/>
      <c r="F514" s="195"/>
      <c r="G514" s="195"/>
    </row>
    <row r="515" spans="1:7">
      <c r="A515" s="284"/>
      <c r="B515" s="69"/>
      <c r="C515" s="70"/>
      <c r="D515" s="71"/>
      <c r="E515" s="72"/>
      <c r="F515" s="73"/>
      <c r="G515" s="73"/>
    </row>
    <row r="516" spans="1:7">
      <c r="A516" s="284"/>
      <c r="B516" s="317"/>
      <c r="C516" s="317"/>
      <c r="D516" s="317"/>
      <c r="E516" s="317"/>
      <c r="F516" s="317"/>
      <c r="G516" s="191"/>
    </row>
    <row r="517" spans="1:7">
      <c r="A517" s="316"/>
      <c r="B517" s="316"/>
      <c r="C517" s="316"/>
      <c r="D517" s="316"/>
      <c r="E517" s="316"/>
      <c r="F517" s="316"/>
      <c r="G517" s="316"/>
    </row>
    <row r="518" spans="1:7">
      <c r="A518" s="284"/>
      <c r="B518" s="76"/>
      <c r="C518" s="310"/>
      <c r="D518" s="311"/>
      <c r="E518" s="311"/>
      <c r="F518" s="311"/>
      <c r="G518" s="312"/>
    </row>
    <row r="519" spans="1:7">
      <c r="A519" s="284"/>
      <c r="B519" s="192"/>
      <c r="C519" s="193"/>
      <c r="D519" s="194"/>
      <c r="E519" s="194"/>
      <c r="F519" s="195"/>
      <c r="G519" s="195"/>
    </row>
    <row r="520" spans="1:7">
      <c r="A520" s="284"/>
      <c r="B520" s="69"/>
      <c r="C520" s="70"/>
      <c r="D520" s="71"/>
      <c r="E520" s="72"/>
      <c r="F520" s="73"/>
      <c r="G520" s="73"/>
    </row>
    <row r="521" spans="1:7">
      <c r="A521" s="284"/>
      <c r="B521" s="69"/>
      <c r="C521" s="70"/>
      <c r="D521" s="71"/>
      <c r="E521" s="72"/>
      <c r="F521" s="73"/>
      <c r="G521" s="73"/>
    </row>
    <row r="522" spans="1:7">
      <c r="A522" s="284"/>
      <c r="B522" s="317"/>
      <c r="C522" s="317"/>
      <c r="D522" s="317"/>
      <c r="E522" s="317"/>
      <c r="F522" s="317"/>
      <c r="G522" s="191"/>
    </row>
    <row r="523" spans="1:7">
      <c r="A523" s="316"/>
      <c r="B523" s="316"/>
      <c r="C523" s="316"/>
      <c r="D523" s="316"/>
      <c r="E523" s="316"/>
      <c r="F523" s="316"/>
      <c r="G523" s="316"/>
    </row>
    <row r="524" spans="1:7">
      <c r="A524" s="42"/>
      <c r="B524" s="298"/>
      <c r="C524" s="298"/>
      <c r="D524" s="298"/>
      <c r="E524" s="298"/>
      <c r="F524" s="298"/>
      <c r="G524" s="298"/>
    </row>
    <row r="525" spans="1:7" ht="35.25" customHeight="1">
      <c r="A525" s="284"/>
      <c r="B525" s="76"/>
      <c r="C525" s="310"/>
      <c r="D525" s="311"/>
      <c r="E525" s="311"/>
      <c r="F525" s="311"/>
      <c r="G525" s="312"/>
    </row>
    <row r="526" spans="1:7">
      <c r="A526" s="284"/>
      <c r="B526" s="192"/>
      <c r="C526" s="193"/>
      <c r="D526" s="194"/>
      <c r="E526" s="194"/>
      <c r="F526" s="195"/>
      <c r="G526" s="195"/>
    </row>
    <row r="527" spans="1:7">
      <c r="A527" s="284"/>
      <c r="B527" s="69"/>
      <c r="C527" s="70"/>
      <c r="D527" s="71"/>
      <c r="E527" s="72"/>
      <c r="F527" s="73"/>
      <c r="G527" s="73"/>
    </row>
    <row r="528" spans="1:7">
      <c r="A528" s="284"/>
      <c r="B528" s="69"/>
      <c r="C528" s="70"/>
      <c r="D528" s="71"/>
      <c r="E528" s="72"/>
      <c r="F528" s="73"/>
      <c r="G528" s="73"/>
    </row>
    <row r="529" spans="1:7">
      <c r="A529" s="284"/>
      <c r="B529" s="69"/>
      <c r="C529" s="70"/>
      <c r="D529" s="71"/>
      <c r="E529" s="72"/>
      <c r="F529" s="73"/>
      <c r="G529" s="73"/>
    </row>
    <row r="530" spans="1:7">
      <c r="A530" s="284"/>
      <c r="B530" s="313"/>
      <c r="C530" s="314"/>
      <c r="D530" s="314"/>
      <c r="E530" s="314"/>
      <c r="F530" s="315"/>
      <c r="G530" s="190"/>
    </row>
    <row r="531" spans="1:7">
      <c r="A531" s="316"/>
      <c r="B531" s="316"/>
      <c r="C531" s="316"/>
      <c r="D531" s="316"/>
      <c r="E531" s="316"/>
      <c r="F531" s="316"/>
      <c r="G531" s="316"/>
    </row>
    <row r="532" spans="1:7" ht="15" customHeight="1">
      <c r="A532" s="284"/>
      <c r="B532" s="76"/>
      <c r="C532" s="310"/>
      <c r="D532" s="311"/>
      <c r="E532" s="311"/>
      <c r="F532" s="311"/>
      <c r="G532" s="312"/>
    </row>
    <row r="533" spans="1:7">
      <c r="A533" s="284"/>
      <c r="B533" s="192"/>
      <c r="C533" s="193"/>
      <c r="D533" s="194"/>
      <c r="E533" s="194"/>
      <c r="F533" s="195"/>
      <c r="G533" s="195"/>
    </row>
    <row r="534" spans="1:7">
      <c r="A534" s="284"/>
      <c r="B534" s="69"/>
      <c r="C534" s="70"/>
      <c r="D534" s="71"/>
      <c r="E534" s="72"/>
      <c r="F534" s="73"/>
      <c r="G534" s="73"/>
    </row>
    <row r="535" spans="1:7">
      <c r="A535" s="284"/>
      <c r="B535" s="69"/>
      <c r="C535" s="70"/>
      <c r="D535" s="71"/>
      <c r="E535" s="72"/>
      <c r="F535" s="73"/>
      <c r="G535" s="73"/>
    </row>
    <row r="536" spans="1:7">
      <c r="A536" s="284"/>
      <c r="B536" s="317"/>
      <c r="C536" s="317"/>
      <c r="D536" s="317"/>
      <c r="E536" s="317"/>
      <c r="F536" s="317"/>
      <c r="G536" s="191"/>
    </row>
    <row r="537" spans="1:7">
      <c r="A537" s="316"/>
      <c r="B537" s="316"/>
      <c r="C537" s="316"/>
      <c r="D537" s="316"/>
      <c r="E537" s="316"/>
      <c r="F537" s="316"/>
      <c r="G537" s="316"/>
    </row>
    <row r="538" spans="1:7">
      <c r="A538" s="284"/>
      <c r="B538" s="76"/>
      <c r="C538" s="310"/>
      <c r="D538" s="311"/>
      <c r="E538" s="311"/>
      <c r="F538" s="311"/>
      <c r="G538" s="312"/>
    </row>
    <row r="539" spans="1:7">
      <c r="A539" s="284"/>
      <c r="B539" s="192"/>
      <c r="C539" s="193"/>
      <c r="D539" s="194"/>
      <c r="E539" s="194"/>
      <c r="F539" s="195"/>
      <c r="G539" s="195"/>
    </row>
    <row r="540" spans="1:7">
      <c r="A540" s="284"/>
      <c r="B540" s="69"/>
      <c r="C540" s="70"/>
      <c r="D540" s="71"/>
      <c r="E540" s="72"/>
      <c r="F540" s="73"/>
      <c r="G540" s="73"/>
    </row>
    <row r="541" spans="1:7">
      <c r="A541" s="284"/>
      <c r="B541" s="69"/>
      <c r="C541" s="70"/>
      <c r="D541" s="71"/>
      <c r="E541" s="72"/>
      <c r="F541" s="73"/>
      <c r="G541" s="73"/>
    </row>
    <row r="542" spans="1:7" ht="15" customHeight="1">
      <c r="A542" s="284"/>
      <c r="B542" s="317"/>
      <c r="C542" s="317"/>
      <c r="D542" s="317"/>
      <c r="E542" s="317"/>
      <c r="F542" s="317"/>
      <c r="G542" s="191"/>
    </row>
    <row r="543" spans="1:7">
      <c r="A543" s="316"/>
      <c r="B543" s="316"/>
      <c r="C543" s="316"/>
      <c r="D543" s="316"/>
      <c r="E543" s="316"/>
      <c r="F543" s="316"/>
      <c r="G543" s="316"/>
    </row>
    <row r="544" spans="1:7">
      <c r="A544" s="42"/>
      <c r="B544" s="298"/>
      <c r="C544" s="298"/>
      <c r="D544" s="298"/>
      <c r="E544" s="298"/>
      <c r="F544" s="298"/>
      <c r="G544" s="298"/>
    </row>
    <row r="545" spans="1:7">
      <c r="A545" s="284"/>
      <c r="B545" s="76"/>
      <c r="C545" s="310"/>
      <c r="D545" s="311"/>
      <c r="E545" s="311"/>
      <c r="F545" s="311"/>
      <c r="G545" s="312"/>
    </row>
    <row r="546" spans="1:7">
      <c r="A546" s="284"/>
      <c r="B546" s="192"/>
      <c r="C546" s="193"/>
      <c r="D546" s="194"/>
      <c r="E546" s="194"/>
      <c r="F546" s="195"/>
      <c r="G546" s="195"/>
    </row>
    <row r="547" spans="1:7">
      <c r="A547" s="284"/>
      <c r="B547" s="69"/>
      <c r="C547" s="70"/>
      <c r="D547" s="71"/>
      <c r="E547" s="72"/>
      <c r="F547" s="73"/>
      <c r="G547" s="73"/>
    </row>
    <row r="548" spans="1:7">
      <c r="A548" s="284"/>
      <c r="B548" s="69"/>
      <c r="C548" s="70"/>
      <c r="D548" s="71"/>
      <c r="E548" s="72"/>
      <c r="F548" s="73"/>
      <c r="G548" s="73"/>
    </row>
    <row r="549" spans="1:7">
      <c r="A549" s="284"/>
      <c r="B549" s="69"/>
      <c r="C549" s="70"/>
      <c r="D549" s="71"/>
      <c r="E549" s="72"/>
      <c r="F549" s="73"/>
      <c r="G549" s="73"/>
    </row>
    <row r="550" spans="1:7">
      <c r="A550" s="284"/>
      <c r="B550" s="313"/>
      <c r="C550" s="314"/>
      <c r="D550" s="314"/>
      <c r="E550" s="314"/>
      <c r="F550" s="315"/>
      <c r="G550" s="190"/>
    </row>
    <row r="551" spans="1:7">
      <c r="A551" s="316"/>
      <c r="B551" s="316"/>
      <c r="C551" s="316"/>
      <c r="D551" s="316"/>
      <c r="E551" s="316"/>
      <c r="F551" s="316"/>
      <c r="G551" s="316"/>
    </row>
    <row r="552" spans="1:7">
      <c r="A552" s="284"/>
      <c r="B552" s="76"/>
      <c r="C552" s="310"/>
      <c r="D552" s="311"/>
      <c r="E552" s="311"/>
      <c r="F552" s="311"/>
      <c r="G552" s="312"/>
    </row>
    <row r="553" spans="1:7">
      <c r="A553" s="284"/>
      <c r="B553" s="192"/>
      <c r="C553" s="193"/>
      <c r="D553" s="194"/>
      <c r="E553" s="194"/>
      <c r="F553" s="195"/>
      <c r="G553" s="195"/>
    </row>
    <row r="554" spans="1:7">
      <c r="A554" s="284"/>
      <c r="B554" s="69"/>
      <c r="C554" s="70"/>
      <c r="D554" s="71"/>
      <c r="E554" s="72"/>
      <c r="F554" s="73"/>
      <c r="G554" s="73"/>
    </row>
    <row r="555" spans="1:7">
      <c r="A555" s="284"/>
      <c r="B555" s="69"/>
      <c r="C555" s="70"/>
      <c r="D555" s="71"/>
      <c r="E555" s="72"/>
      <c r="F555" s="73"/>
      <c r="G555" s="73"/>
    </row>
    <row r="556" spans="1:7">
      <c r="A556" s="284"/>
      <c r="B556" s="317"/>
      <c r="C556" s="317"/>
      <c r="D556" s="317"/>
      <c r="E556" s="317"/>
      <c r="F556" s="317"/>
      <c r="G556" s="191"/>
    </row>
    <row r="557" spans="1:7">
      <c r="A557" s="316"/>
      <c r="B557" s="316"/>
      <c r="C557" s="316"/>
      <c r="D557" s="316"/>
      <c r="E557" s="316"/>
      <c r="F557" s="316"/>
      <c r="G557" s="316"/>
    </row>
    <row r="558" spans="1:7">
      <c r="A558" s="42"/>
      <c r="B558" s="298"/>
      <c r="C558" s="298"/>
      <c r="D558" s="298"/>
      <c r="E558" s="298"/>
      <c r="F558" s="298"/>
      <c r="G558" s="298"/>
    </row>
    <row r="559" spans="1:7">
      <c r="A559" s="284"/>
      <c r="B559" s="76"/>
      <c r="C559" s="310"/>
      <c r="D559" s="311"/>
      <c r="E559" s="311"/>
      <c r="F559" s="311"/>
      <c r="G559" s="312"/>
    </row>
    <row r="560" spans="1:7">
      <c r="A560" s="284"/>
      <c r="B560" s="192"/>
      <c r="C560" s="193"/>
      <c r="D560" s="194"/>
      <c r="E560" s="194"/>
      <c r="F560" s="195"/>
      <c r="G560" s="195"/>
    </row>
    <row r="561" spans="1:7">
      <c r="A561" s="284"/>
      <c r="B561" s="69"/>
      <c r="C561" s="70"/>
      <c r="D561" s="71"/>
      <c r="E561" s="72"/>
      <c r="F561" s="73"/>
      <c r="G561" s="73"/>
    </row>
    <row r="562" spans="1:7">
      <c r="A562" s="284"/>
      <c r="B562" s="69"/>
      <c r="C562" s="70"/>
      <c r="D562" s="71"/>
      <c r="E562" s="72"/>
      <c r="F562" s="73"/>
      <c r="G562" s="73"/>
    </row>
    <row r="563" spans="1:7">
      <c r="A563" s="284"/>
      <c r="B563" s="313"/>
      <c r="C563" s="314"/>
      <c r="D563" s="314"/>
      <c r="E563" s="314"/>
      <c r="F563" s="315"/>
      <c r="G563" s="190"/>
    </row>
    <row r="564" spans="1:7">
      <c r="A564" s="316"/>
      <c r="B564" s="316"/>
      <c r="C564" s="316"/>
      <c r="D564" s="316"/>
      <c r="E564" s="316"/>
      <c r="F564" s="316"/>
      <c r="G564" s="316"/>
    </row>
    <row r="565" spans="1:7" ht="29.25" customHeight="1">
      <c r="A565" s="284"/>
      <c r="B565" s="210"/>
      <c r="C565" s="310"/>
      <c r="D565" s="311"/>
      <c r="E565" s="311"/>
      <c r="F565" s="311"/>
      <c r="G565" s="312"/>
    </row>
    <row r="566" spans="1:7">
      <c r="A566" s="284"/>
      <c r="B566" s="192"/>
      <c r="C566" s="193"/>
      <c r="D566" s="194"/>
      <c r="E566" s="194"/>
      <c r="F566" s="195"/>
      <c r="G566" s="195"/>
    </row>
    <row r="567" spans="1:7">
      <c r="A567" s="284"/>
      <c r="B567" s="69"/>
      <c r="C567" s="70"/>
      <c r="D567" s="71"/>
      <c r="E567" s="72"/>
      <c r="F567" s="73"/>
      <c r="G567" s="73"/>
    </row>
    <row r="568" spans="1:7">
      <c r="A568" s="284"/>
      <c r="B568" s="69"/>
      <c r="C568" s="70"/>
      <c r="D568" s="71"/>
      <c r="E568" s="72"/>
      <c r="F568" s="73"/>
      <c r="G568" s="73"/>
    </row>
    <row r="569" spans="1:7">
      <c r="A569" s="284"/>
      <c r="B569" s="69"/>
      <c r="C569" s="70"/>
      <c r="D569" s="71"/>
      <c r="E569" s="72"/>
      <c r="F569" s="73"/>
      <c r="G569" s="73"/>
    </row>
    <row r="570" spans="1:7" ht="15" customHeight="1">
      <c r="A570" s="284"/>
      <c r="B570" s="313"/>
      <c r="C570" s="314"/>
      <c r="D570" s="314"/>
      <c r="E570" s="314"/>
      <c r="F570" s="315"/>
      <c r="G570" s="190"/>
    </row>
    <row r="571" spans="1:7">
      <c r="A571" s="316"/>
      <c r="B571" s="316"/>
      <c r="C571" s="316"/>
      <c r="D571" s="316"/>
      <c r="E571" s="316"/>
      <c r="F571" s="316"/>
      <c r="G571" s="316"/>
    </row>
    <row r="572" spans="1:7">
      <c r="A572" s="284"/>
      <c r="B572" s="76"/>
      <c r="C572" s="310"/>
      <c r="D572" s="311"/>
      <c r="E572" s="311"/>
      <c r="F572" s="311"/>
      <c r="G572" s="312"/>
    </row>
    <row r="573" spans="1:7">
      <c r="A573" s="284"/>
      <c r="B573" s="192"/>
      <c r="C573" s="193"/>
      <c r="D573" s="194"/>
      <c r="E573" s="194"/>
      <c r="F573" s="195"/>
      <c r="G573" s="195"/>
    </row>
    <row r="574" spans="1:7">
      <c r="A574" s="284"/>
      <c r="B574" s="69"/>
      <c r="C574" s="70"/>
      <c r="D574" s="71"/>
      <c r="E574" s="72"/>
      <c r="F574" s="73"/>
      <c r="G574" s="73"/>
    </row>
    <row r="575" spans="1:7">
      <c r="A575" s="284"/>
      <c r="B575" s="69"/>
      <c r="C575" s="70"/>
      <c r="D575" s="71"/>
      <c r="E575" s="72"/>
      <c r="F575" s="73"/>
      <c r="G575" s="73"/>
    </row>
    <row r="576" spans="1:7">
      <c r="A576" s="284"/>
      <c r="B576" s="69"/>
      <c r="C576" s="70"/>
      <c r="D576" s="71"/>
      <c r="E576" s="72"/>
      <c r="F576" s="73"/>
      <c r="G576" s="73"/>
    </row>
    <row r="577" spans="1:7">
      <c r="A577" s="284"/>
      <c r="B577" s="69"/>
      <c r="C577" s="70"/>
      <c r="D577" s="71"/>
      <c r="E577" s="72"/>
      <c r="F577" s="73"/>
      <c r="G577" s="73"/>
    </row>
    <row r="578" spans="1:7">
      <c r="A578" s="284"/>
      <c r="B578" s="69"/>
      <c r="C578" s="70"/>
      <c r="D578" s="71"/>
      <c r="E578" s="72"/>
      <c r="F578" s="73"/>
      <c r="G578" s="73"/>
    </row>
    <row r="579" spans="1:7">
      <c r="A579" s="284"/>
      <c r="B579" s="69"/>
      <c r="C579" s="70"/>
      <c r="D579" s="71"/>
      <c r="E579" s="72"/>
      <c r="F579" s="73"/>
      <c r="G579" s="73"/>
    </row>
    <row r="580" spans="1:7">
      <c r="A580" s="284"/>
      <c r="B580" s="69"/>
      <c r="C580" s="70"/>
      <c r="D580" s="71"/>
      <c r="E580" s="72"/>
      <c r="F580" s="73"/>
      <c r="G580" s="73"/>
    </row>
    <row r="581" spans="1:7">
      <c r="A581" s="284"/>
      <c r="B581" s="317"/>
      <c r="C581" s="317"/>
      <c r="D581" s="317"/>
      <c r="E581" s="317"/>
      <c r="F581" s="317"/>
      <c r="G581" s="191"/>
    </row>
    <row r="582" spans="1:7">
      <c r="A582" s="316"/>
      <c r="B582" s="316"/>
      <c r="C582" s="316"/>
      <c r="D582" s="316"/>
      <c r="E582" s="316"/>
      <c r="F582" s="316"/>
      <c r="G582" s="316"/>
    </row>
    <row r="583" spans="1:7">
      <c r="A583" s="284"/>
      <c r="B583" s="76"/>
      <c r="C583" s="310"/>
      <c r="D583" s="311"/>
      <c r="E583" s="311"/>
      <c r="F583" s="311"/>
      <c r="G583" s="312"/>
    </row>
    <row r="584" spans="1:7">
      <c r="A584" s="284"/>
      <c r="B584" s="192"/>
      <c r="C584" s="193"/>
      <c r="D584" s="194"/>
      <c r="E584" s="194"/>
      <c r="F584" s="195"/>
      <c r="G584" s="195"/>
    </row>
    <row r="585" spans="1:7">
      <c r="A585" s="284"/>
      <c r="B585" s="69"/>
      <c r="C585" s="70"/>
      <c r="D585" s="71"/>
      <c r="E585" s="72"/>
      <c r="F585" s="73"/>
      <c r="G585" s="73"/>
    </row>
    <row r="586" spans="1:7">
      <c r="A586" s="284"/>
      <c r="B586" s="69"/>
      <c r="C586" s="70"/>
      <c r="D586" s="71"/>
      <c r="E586" s="72"/>
      <c r="F586" s="73"/>
      <c r="G586" s="73"/>
    </row>
    <row r="587" spans="1:7">
      <c r="A587" s="284"/>
      <c r="B587" s="69"/>
      <c r="C587" s="70"/>
      <c r="D587" s="71"/>
      <c r="E587" s="72"/>
      <c r="F587" s="73"/>
      <c r="G587" s="73"/>
    </row>
    <row r="588" spans="1:7">
      <c r="A588" s="284"/>
      <c r="B588" s="317"/>
      <c r="C588" s="317"/>
      <c r="D588" s="317"/>
      <c r="E588" s="317"/>
      <c r="F588" s="317"/>
      <c r="G588" s="191"/>
    </row>
    <row r="589" spans="1:7">
      <c r="A589" s="316"/>
      <c r="B589" s="316"/>
      <c r="C589" s="316"/>
      <c r="D589" s="316"/>
      <c r="E589" s="316"/>
      <c r="F589" s="316"/>
      <c r="G589" s="316"/>
    </row>
    <row r="590" spans="1:7" ht="35.25" customHeight="1">
      <c r="A590" s="284"/>
      <c r="B590" s="76"/>
      <c r="C590" s="310"/>
      <c r="D590" s="311"/>
      <c r="E590" s="311"/>
      <c r="F590" s="311"/>
      <c r="G590" s="312"/>
    </row>
    <row r="591" spans="1:7">
      <c r="A591" s="284"/>
      <c r="B591" s="192"/>
      <c r="C591" s="193"/>
      <c r="D591" s="194"/>
      <c r="E591" s="194"/>
      <c r="F591" s="195"/>
      <c r="G591" s="195"/>
    </row>
    <row r="592" spans="1:7">
      <c r="A592" s="284"/>
      <c r="B592" s="69"/>
      <c r="C592" s="70"/>
      <c r="D592" s="71"/>
      <c r="E592" s="72"/>
      <c r="F592" s="73"/>
      <c r="G592" s="73"/>
    </row>
    <row r="593" spans="1:7">
      <c r="A593" s="284"/>
      <c r="B593" s="317"/>
      <c r="C593" s="317"/>
      <c r="D593" s="317"/>
      <c r="E593" s="317"/>
      <c r="F593" s="317"/>
      <c r="G593" s="191"/>
    </row>
    <row r="594" spans="1:7">
      <c r="A594" s="316"/>
      <c r="B594" s="316"/>
      <c r="C594" s="316"/>
      <c r="D594" s="316"/>
      <c r="E594" s="316"/>
      <c r="F594" s="316"/>
      <c r="G594" s="316"/>
    </row>
    <row r="595" spans="1:7">
      <c r="A595" s="42"/>
      <c r="B595" s="298"/>
      <c r="C595" s="298"/>
      <c r="D595" s="298"/>
      <c r="E595" s="298"/>
      <c r="F595" s="298"/>
      <c r="G595" s="298"/>
    </row>
    <row r="596" spans="1:7">
      <c r="A596" s="284"/>
      <c r="B596" s="76"/>
      <c r="C596" s="310"/>
      <c r="D596" s="311"/>
      <c r="E596" s="311"/>
      <c r="F596" s="311"/>
      <c r="G596" s="312"/>
    </row>
    <row r="597" spans="1:7">
      <c r="A597" s="284"/>
      <c r="B597" s="192"/>
      <c r="C597" s="193"/>
      <c r="D597" s="194"/>
      <c r="E597" s="194"/>
      <c r="F597" s="195"/>
      <c r="G597" s="195"/>
    </row>
    <row r="598" spans="1:7">
      <c r="A598" s="284"/>
      <c r="B598" s="69"/>
      <c r="C598" s="70"/>
      <c r="D598" s="71"/>
      <c r="E598" s="72"/>
      <c r="F598" s="73"/>
      <c r="G598" s="73"/>
    </row>
    <row r="599" spans="1:7">
      <c r="A599" s="284"/>
      <c r="B599" s="69"/>
      <c r="C599" s="70"/>
      <c r="D599" s="71"/>
      <c r="E599" s="72"/>
      <c r="F599" s="73"/>
      <c r="G599" s="73"/>
    </row>
    <row r="600" spans="1:7">
      <c r="A600" s="284"/>
      <c r="B600" s="69"/>
      <c r="C600" s="70"/>
      <c r="D600" s="71"/>
      <c r="E600" s="72"/>
      <c r="F600" s="73"/>
      <c r="G600" s="73"/>
    </row>
    <row r="601" spans="1:7">
      <c r="A601" s="284"/>
      <c r="B601" s="69"/>
      <c r="C601" s="70"/>
      <c r="D601" s="71"/>
      <c r="E601" s="72"/>
      <c r="F601" s="73"/>
      <c r="G601" s="73"/>
    </row>
    <row r="602" spans="1:7">
      <c r="A602" s="284"/>
      <c r="B602" s="69"/>
      <c r="C602" s="70"/>
      <c r="D602" s="71"/>
      <c r="E602" s="72"/>
      <c r="F602" s="73"/>
      <c r="G602" s="73"/>
    </row>
    <row r="603" spans="1:7">
      <c r="A603" s="284"/>
      <c r="B603" s="69"/>
      <c r="C603" s="70"/>
      <c r="D603" s="71"/>
      <c r="E603" s="72"/>
      <c r="F603" s="73"/>
      <c r="G603" s="73"/>
    </row>
    <row r="604" spans="1:7">
      <c r="A604" s="284"/>
      <c r="B604" s="69"/>
      <c r="C604" s="70"/>
      <c r="D604" s="71"/>
      <c r="E604" s="72"/>
      <c r="F604" s="73"/>
      <c r="G604" s="73"/>
    </row>
    <row r="605" spans="1:7">
      <c r="A605" s="284"/>
      <c r="B605" s="317"/>
      <c r="C605" s="317"/>
      <c r="D605" s="317"/>
      <c r="E605" s="317"/>
      <c r="F605" s="317"/>
      <c r="G605" s="191"/>
    </row>
    <row r="606" spans="1:7">
      <c r="A606" s="316"/>
      <c r="B606" s="316"/>
      <c r="C606" s="316"/>
      <c r="D606" s="316"/>
      <c r="E606" s="316"/>
      <c r="F606" s="316"/>
      <c r="G606" s="316"/>
    </row>
    <row r="607" spans="1:7">
      <c r="A607" s="284"/>
      <c r="B607" s="76"/>
      <c r="C607" s="310"/>
      <c r="D607" s="311"/>
      <c r="E607" s="311"/>
      <c r="F607" s="311"/>
      <c r="G607" s="312"/>
    </row>
    <row r="608" spans="1:7">
      <c r="A608" s="284"/>
      <c r="B608" s="192"/>
      <c r="C608" s="193"/>
      <c r="D608" s="194"/>
      <c r="E608" s="194"/>
      <c r="F608" s="195"/>
      <c r="G608" s="195"/>
    </row>
    <row r="609" spans="1:7">
      <c r="A609" s="284"/>
      <c r="B609" s="69"/>
      <c r="C609" s="70"/>
      <c r="D609" s="71"/>
      <c r="E609" s="72"/>
      <c r="F609" s="73"/>
      <c r="G609" s="73"/>
    </row>
    <row r="610" spans="1:7">
      <c r="A610" s="284"/>
      <c r="B610" s="69"/>
      <c r="C610" s="70"/>
      <c r="D610" s="71"/>
      <c r="E610" s="72"/>
      <c r="F610" s="73"/>
      <c r="G610" s="73"/>
    </row>
    <row r="611" spans="1:7">
      <c r="A611" s="284"/>
      <c r="B611" s="69"/>
      <c r="C611" s="70"/>
      <c r="D611" s="71"/>
      <c r="E611" s="72"/>
      <c r="F611" s="73"/>
      <c r="G611" s="73"/>
    </row>
    <row r="612" spans="1:7">
      <c r="A612" s="284"/>
      <c r="B612" s="317"/>
      <c r="C612" s="317"/>
      <c r="D612" s="317"/>
      <c r="E612" s="317"/>
      <c r="F612" s="317"/>
      <c r="G612" s="191"/>
    </row>
    <row r="613" spans="1:7">
      <c r="A613" s="316"/>
      <c r="B613" s="316"/>
      <c r="C613" s="316"/>
      <c r="D613" s="316"/>
      <c r="E613" s="316"/>
      <c r="F613" s="316"/>
      <c r="G613" s="316"/>
    </row>
    <row r="614" spans="1:7">
      <c r="A614" s="284"/>
      <c r="B614" s="76"/>
      <c r="C614" s="310"/>
      <c r="D614" s="311"/>
      <c r="E614" s="311"/>
      <c r="F614" s="311"/>
      <c r="G614" s="312"/>
    </row>
    <row r="615" spans="1:7">
      <c r="A615" s="284"/>
      <c r="B615" s="192"/>
      <c r="C615" s="193"/>
      <c r="D615" s="194"/>
      <c r="E615" s="194"/>
      <c r="F615" s="195"/>
      <c r="G615" s="195"/>
    </row>
    <row r="616" spans="1:7">
      <c r="A616" s="284"/>
      <c r="B616" s="69"/>
      <c r="C616" s="70"/>
      <c r="D616" s="71"/>
      <c r="E616" s="72"/>
      <c r="F616" s="73"/>
      <c r="G616" s="73"/>
    </row>
    <row r="617" spans="1:7">
      <c r="A617" s="284"/>
      <c r="B617" s="317"/>
      <c r="C617" s="317"/>
      <c r="D617" s="317"/>
      <c r="E617" s="317"/>
      <c r="F617" s="317"/>
      <c r="G617" s="191"/>
    </row>
    <row r="618" spans="1:7">
      <c r="A618" s="316"/>
      <c r="B618" s="316"/>
      <c r="C618" s="316"/>
      <c r="D618" s="316"/>
      <c r="E618" s="316"/>
      <c r="F618" s="316"/>
      <c r="G618" s="316"/>
    </row>
    <row r="619" spans="1:7">
      <c r="A619" s="318"/>
      <c r="B619" s="76"/>
      <c r="C619" s="285"/>
      <c r="D619" s="285"/>
      <c r="E619" s="285"/>
      <c r="F619" s="285"/>
      <c r="G619" s="285"/>
    </row>
    <row r="620" spans="1:7">
      <c r="A620" s="318"/>
      <c r="B620" s="192"/>
      <c r="C620" s="193"/>
      <c r="D620" s="194"/>
      <c r="E620" s="194"/>
      <c r="F620" s="195"/>
      <c r="G620" s="195"/>
    </row>
    <row r="621" spans="1:7">
      <c r="A621" s="318"/>
      <c r="B621" s="69"/>
      <c r="C621" s="70"/>
      <c r="D621" s="71"/>
      <c r="E621" s="72"/>
      <c r="F621" s="73"/>
      <c r="G621" s="73"/>
    </row>
    <row r="622" spans="1:7">
      <c r="A622" s="318"/>
      <c r="B622" s="69"/>
      <c r="C622" s="70"/>
      <c r="D622" s="71"/>
      <c r="E622" s="72"/>
      <c r="F622" s="73"/>
      <c r="G622" s="73"/>
    </row>
    <row r="623" spans="1:7">
      <c r="A623" s="318"/>
      <c r="B623" s="69"/>
      <c r="C623" s="70"/>
      <c r="D623" s="71"/>
      <c r="E623" s="72"/>
      <c r="F623" s="73"/>
      <c r="G623" s="73"/>
    </row>
    <row r="624" spans="1:7">
      <c r="A624" s="318"/>
      <c r="B624" s="69"/>
      <c r="C624" s="70"/>
      <c r="D624" s="71"/>
      <c r="E624" s="72"/>
      <c r="F624" s="73"/>
      <c r="G624" s="73"/>
    </row>
    <row r="625" spans="1:7">
      <c r="A625" s="318"/>
      <c r="B625" s="286"/>
      <c r="C625" s="286"/>
      <c r="D625" s="286"/>
      <c r="E625" s="286"/>
      <c r="F625" s="286"/>
      <c r="G625" s="190"/>
    </row>
    <row r="626" spans="1:7">
      <c r="A626" s="316"/>
      <c r="B626" s="316"/>
      <c r="C626" s="316"/>
      <c r="D626" s="316"/>
      <c r="E626" s="316"/>
      <c r="F626" s="316"/>
      <c r="G626" s="316"/>
    </row>
    <row r="627" spans="1:7">
      <c r="A627" s="42"/>
      <c r="B627" s="298"/>
      <c r="C627" s="298"/>
      <c r="D627" s="298"/>
      <c r="E627" s="298"/>
      <c r="F627" s="298"/>
      <c r="G627" s="298"/>
    </row>
    <row r="628" spans="1:7">
      <c r="A628" s="284"/>
      <c r="B628" s="76"/>
      <c r="C628" s="310"/>
      <c r="D628" s="311"/>
      <c r="E628" s="311"/>
      <c r="F628" s="311"/>
      <c r="G628" s="312"/>
    </row>
    <row r="629" spans="1:7">
      <c r="A629" s="284"/>
      <c r="B629" s="192"/>
      <c r="C629" s="193"/>
      <c r="D629" s="194"/>
      <c r="E629" s="194"/>
      <c r="F629" s="195"/>
      <c r="G629" s="195"/>
    </row>
    <row r="630" spans="1:7">
      <c r="A630" s="284"/>
      <c r="B630" s="69"/>
      <c r="C630" s="70"/>
      <c r="D630" s="71"/>
      <c r="E630" s="72"/>
      <c r="F630" s="73"/>
      <c r="G630" s="73"/>
    </row>
    <row r="631" spans="1:7">
      <c r="A631" s="284"/>
      <c r="B631" s="69"/>
      <c r="C631" s="70"/>
      <c r="D631" s="71"/>
      <c r="E631" s="72"/>
      <c r="F631" s="73"/>
      <c r="G631" s="73"/>
    </row>
    <row r="632" spans="1:7">
      <c r="A632" s="284"/>
      <c r="B632" s="69"/>
      <c r="C632" s="70"/>
      <c r="D632" s="71"/>
      <c r="E632" s="72"/>
      <c r="F632" s="73"/>
      <c r="G632" s="73"/>
    </row>
    <row r="633" spans="1:7">
      <c r="A633" s="284"/>
      <c r="B633" s="69"/>
      <c r="C633" s="70"/>
      <c r="D633" s="71"/>
      <c r="E633" s="72"/>
      <c r="F633" s="73"/>
      <c r="G633" s="73"/>
    </row>
    <row r="634" spans="1:7">
      <c r="A634" s="284"/>
      <c r="B634" s="69"/>
      <c r="C634" s="70"/>
      <c r="D634" s="71"/>
      <c r="E634" s="72"/>
      <c r="F634" s="73"/>
      <c r="G634" s="73"/>
    </row>
    <row r="635" spans="1:7">
      <c r="A635" s="284"/>
      <c r="B635" s="69"/>
      <c r="C635" s="70"/>
      <c r="D635" s="71"/>
      <c r="E635" s="72"/>
      <c r="F635" s="73"/>
      <c r="G635" s="73"/>
    </row>
    <row r="636" spans="1:7">
      <c r="A636" s="284"/>
      <c r="B636" s="69"/>
      <c r="C636" s="70"/>
      <c r="D636" s="71"/>
      <c r="E636" s="72"/>
      <c r="F636" s="73"/>
      <c r="G636" s="73"/>
    </row>
    <row r="637" spans="1:7">
      <c r="A637" s="284"/>
      <c r="B637" s="317"/>
      <c r="C637" s="317"/>
      <c r="D637" s="317"/>
      <c r="E637" s="317"/>
      <c r="F637" s="317"/>
      <c r="G637" s="191"/>
    </row>
    <row r="638" spans="1:7">
      <c r="A638" s="316"/>
      <c r="B638" s="316"/>
      <c r="C638" s="316"/>
      <c r="D638" s="316"/>
      <c r="E638" s="316"/>
      <c r="F638" s="316"/>
      <c r="G638" s="316"/>
    </row>
    <row r="639" spans="1:7">
      <c r="A639" s="284"/>
      <c r="B639" s="76"/>
      <c r="C639" s="310"/>
      <c r="D639" s="311"/>
      <c r="E639" s="311"/>
      <c r="F639" s="311"/>
      <c r="G639" s="312"/>
    </row>
    <row r="640" spans="1:7">
      <c r="A640" s="284"/>
      <c r="B640" s="192"/>
      <c r="C640" s="193"/>
      <c r="D640" s="194"/>
      <c r="E640" s="194"/>
      <c r="F640" s="195"/>
      <c r="G640" s="195"/>
    </row>
    <row r="641" spans="1:7">
      <c r="A641" s="284"/>
      <c r="B641" s="69"/>
      <c r="C641" s="70"/>
      <c r="D641" s="71"/>
      <c r="E641" s="72"/>
      <c r="F641" s="73"/>
      <c r="G641" s="73"/>
    </row>
    <row r="642" spans="1:7">
      <c r="A642" s="284"/>
      <c r="B642" s="69"/>
      <c r="C642" s="70"/>
      <c r="D642" s="71"/>
      <c r="E642" s="72"/>
      <c r="F642" s="73"/>
      <c r="G642" s="73"/>
    </row>
    <row r="643" spans="1:7">
      <c r="A643" s="284"/>
      <c r="B643" s="69"/>
      <c r="C643" s="70"/>
      <c r="D643" s="71"/>
      <c r="E643" s="72"/>
      <c r="F643" s="73"/>
      <c r="G643" s="73"/>
    </row>
    <row r="644" spans="1:7">
      <c r="A644" s="284"/>
      <c r="B644" s="317"/>
      <c r="C644" s="317"/>
      <c r="D644" s="317"/>
      <c r="E644" s="317"/>
      <c r="F644" s="317"/>
      <c r="G644" s="191"/>
    </row>
    <row r="645" spans="1:7">
      <c r="A645" s="316"/>
      <c r="B645" s="316"/>
      <c r="C645" s="316"/>
      <c r="D645" s="316"/>
      <c r="E645" s="316"/>
      <c r="F645" s="316"/>
      <c r="G645" s="316"/>
    </row>
    <row r="646" spans="1:7">
      <c r="A646" s="284"/>
      <c r="B646" s="76"/>
      <c r="C646" s="310"/>
      <c r="D646" s="311"/>
      <c r="E646" s="311"/>
      <c r="F646" s="311"/>
      <c r="G646" s="312"/>
    </row>
    <row r="647" spans="1:7">
      <c r="A647" s="284"/>
      <c r="B647" s="192"/>
      <c r="C647" s="193"/>
      <c r="D647" s="194"/>
      <c r="E647" s="194"/>
      <c r="F647" s="195"/>
      <c r="G647" s="195"/>
    </row>
    <row r="648" spans="1:7">
      <c r="A648" s="284"/>
      <c r="B648" s="69"/>
      <c r="C648" s="70"/>
      <c r="D648" s="71"/>
      <c r="E648" s="72"/>
      <c r="F648" s="73"/>
      <c r="G648" s="73"/>
    </row>
    <row r="649" spans="1:7">
      <c r="A649" s="284"/>
      <c r="B649" s="317"/>
      <c r="C649" s="317"/>
      <c r="D649" s="317"/>
      <c r="E649" s="317"/>
      <c r="F649" s="317"/>
      <c r="G649" s="191"/>
    </row>
    <row r="650" spans="1:7">
      <c r="A650" s="316"/>
      <c r="B650" s="316"/>
      <c r="C650" s="316"/>
      <c r="D650" s="316"/>
      <c r="E650" s="316"/>
      <c r="F650" s="316"/>
      <c r="G650" s="316"/>
    </row>
    <row r="651" spans="1:7">
      <c r="A651" s="318"/>
      <c r="B651" s="76"/>
      <c r="C651" s="285"/>
      <c r="D651" s="285"/>
      <c r="E651" s="285"/>
      <c r="F651" s="285"/>
      <c r="G651" s="285"/>
    </row>
    <row r="652" spans="1:7">
      <c r="A652" s="318"/>
      <c r="B652" s="192"/>
      <c r="C652" s="193"/>
      <c r="D652" s="194"/>
      <c r="E652" s="194"/>
      <c r="F652" s="195"/>
      <c r="G652" s="195"/>
    </row>
    <row r="653" spans="1:7">
      <c r="A653" s="318"/>
      <c r="B653" s="69"/>
      <c r="C653" s="70"/>
      <c r="D653" s="71"/>
      <c r="E653" s="72"/>
      <c r="F653" s="73"/>
      <c r="G653" s="73"/>
    </row>
    <row r="654" spans="1:7">
      <c r="A654" s="318"/>
      <c r="B654" s="69"/>
      <c r="C654" s="70"/>
      <c r="D654" s="71"/>
      <c r="E654" s="72"/>
      <c r="F654" s="73"/>
      <c r="G654" s="73"/>
    </row>
    <row r="655" spans="1:7">
      <c r="A655" s="318"/>
      <c r="B655" s="69"/>
      <c r="C655" s="70"/>
      <c r="D655" s="71"/>
      <c r="E655" s="72"/>
      <c r="F655" s="73"/>
      <c r="G655" s="73"/>
    </row>
    <row r="656" spans="1:7">
      <c r="A656" s="318"/>
      <c r="B656" s="69"/>
      <c r="C656" s="70"/>
      <c r="D656" s="71"/>
      <c r="E656" s="72"/>
      <c r="F656" s="73"/>
      <c r="G656" s="73"/>
    </row>
    <row r="657" spans="1:7">
      <c r="A657" s="318"/>
      <c r="B657" s="286"/>
      <c r="C657" s="286"/>
      <c r="D657" s="286"/>
      <c r="E657" s="286"/>
      <c r="F657" s="286"/>
      <c r="G657" s="190"/>
    </row>
    <row r="658" spans="1:7">
      <c r="A658" s="316"/>
      <c r="B658" s="316"/>
      <c r="C658" s="316"/>
      <c r="D658" s="316"/>
      <c r="E658" s="316"/>
      <c r="F658" s="316"/>
      <c r="G658" s="316"/>
    </row>
    <row r="659" spans="1:7" ht="15.75" thickBot="1"/>
    <row r="660" spans="1:7">
      <c r="B660" s="319"/>
      <c r="C660" s="320"/>
      <c r="D660" s="320"/>
      <c r="E660" s="321"/>
    </row>
    <row r="661" spans="1:7">
      <c r="B661" s="226"/>
      <c r="C661" s="322"/>
      <c r="D661" s="322"/>
      <c r="E661" s="323"/>
    </row>
    <row r="662" spans="1:7">
      <c r="B662" s="226"/>
      <c r="C662" s="322"/>
      <c r="D662" s="322"/>
      <c r="E662" s="323"/>
    </row>
    <row r="663" spans="1:7">
      <c r="B663" s="227"/>
      <c r="C663" s="324"/>
      <c r="D663" s="325"/>
      <c r="E663" s="326"/>
    </row>
    <row r="664" spans="1:7" ht="15.75" thickBot="1">
      <c r="B664" s="228"/>
      <c r="C664" s="327"/>
      <c r="D664" s="328"/>
      <c r="E664" s="329"/>
    </row>
  </sheetData>
  <mergeCells count="282">
    <mergeCell ref="B660:E660"/>
    <mergeCell ref="C661:E661"/>
    <mergeCell ref="C662:E662"/>
    <mergeCell ref="C663:E663"/>
    <mergeCell ref="C664:E664"/>
    <mergeCell ref="A658:G658"/>
    <mergeCell ref="A638:G638"/>
    <mergeCell ref="A639:A644"/>
    <mergeCell ref="C639:G639"/>
    <mergeCell ref="B644:F644"/>
    <mergeCell ref="A645:G645"/>
    <mergeCell ref="A646:A649"/>
    <mergeCell ref="C646:G646"/>
    <mergeCell ref="B649:F649"/>
    <mergeCell ref="A650:G650"/>
    <mergeCell ref="A628:A637"/>
    <mergeCell ref="C628:G628"/>
    <mergeCell ref="B637:F637"/>
    <mergeCell ref="A619:A625"/>
    <mergeCell ref="C619:G619"/>
    <mergeCell ref="B625:F625"/>
    <mergeCell ref="A626:G626"/>
    <mergeCell ref="A651:A657"/>
    <mergeCell ref="C651:G651"/>
    <mergeCell ref="B657:F657"/>
    <mergeCell ref="A607:A612"/>
    <mergeCell ref="C607:G607"/>
    <mergeCell ref="B612:F612"/>
    <mergeCell ref="A613:G613"/>
    <mergeCell ref="A614:A617"/>
    <mergeCell ref="C614:G614"/>
    <mergeCell ref="B617:F617"/>
    <mergeCell ref="A618:G618"/>
    <mergeCell ref="B627:G627"/>
    <mergeCell ref="A590:A593"/>
    <mergeCell ref="C590:G590"/>
    <mergeCell ref="B593:F593"/>
    <mergeCell ref="A594:G594"/>
    <mergeCell ref="B595:G595"/>
    <mergeCell ref="A596:A605"/>
    <mergeCell ref="C596:G596"/>
    <mergeCell ref="B605:F605"/>
    <mergeCell ref="A606:G606"/>
    <mergeCell ref="A571:G571"/>
    <mergeCell ref="A572:A581"/>
    <mergeCell ref="C572:G572"/>
    <mergeCell ref="B581:F581"/>
    <mergeCell ref="A582:G582"/>
    <mergeCell ref="A583:A588"/>
    <mergeCell ref="C583:G583"/>
    <mergeCell ref="B588:F588"/>
    <mergeCell ref="A589:G589"/>
    <mergeCell ref="A557:G557"/>
    <mergeCell ref="B558:G558"/>
    <mergeCell ref="A559:A563"/>
    <mergeCell ref="C559:G559"/>
    <mergeCell ref="B563:F563"/>
    <mergeCell ref="A564:G564"/>
    <mergeCell ref="A565:A570"/>
    <mergeCell ref="C565:G565"/>
    <mergeCell ref="B570:F570"/>
    <mergeCell ref="A543:G543"/>
    <mergeCell ref="B536:F536"/>
    <mergeCell ref="B544:G544"/>
    <mergeCell ref="A545:A550"/>
    <mergeCell ref="C545:G545"/>
    <mergeCell ref="B550:F550"/>
    <mergeCell ref="A551:G551"/>
    <mergeCell ref="A552:A556"/>
    <mergeCell ref="C552:G552"/>
    <mergeCell ref="B556:F556"/>
    <mergeCell ref="B524:G524"/>
    <mergeCell ref="A525:A530"/>
    <mergeCell ref="C525:G525"/>
    <mergeCell ref="B530:F530"/>
    <mergeCell ref="A531:G531"/>
    <mergeCell ref="A532:A536"/>
    <mergeCell ref="C532:G532"/>
    <mergeCell ref="A537:G537"/>
    <mergeCell ref="A538:A542"/>
    <mergeCell ref="C538:G538"/>
    <mergeCell ref="B542:F542"/>
    <mergeCell ref="A512:G512"/>
    <mergeCell ref="A513:A516"/>
    <mergeCell ref="C513:G513"/>
    <mergeCell ref="B516:F516"/>
    <mergeCell ref="A517:G517"/>
    <mergeCell ref="A518:A522"/>
    <mergeCell ref="C518:G518"/>
    <mergeCell ref="B522:F522"/>
    <mergeCell ref="A523:G523"/>
    <mergeCell ref="B505:F505"/>
    <mergeCell ref="A506:G506"/>
    <mergeCell ref="A507:A511"/>
    <mergeCell ref="C507:G507"/>
    <mergeCell ref="B511:F511"/>
    <mergeCell ref="A482:A486"/>
    <mergeCell ref="C482:G482"/>
    <mergeCell ref="B486:F486"/>
    <mergeCell ref="A487:G487"/>
    <mergeCell ref="A359:A364"/>
    <mergeCell ref="B364:F364"/>
    <mergeCell ref="A476:A479"/>
    <mergeCell ref="B474:F474"/>
    <mergeCell ref="B479:F479"/>
    <mergeCell ref="A420:A430"/>
    <mergeCell ref="B430:F430"/>
    <mergeCell ref="A431:G431"/>
    <mergeCell ref="C500:G500"/>
    <mergeCell ref="A432:A442"/>
    <mergeCell ref="B442:F442"/>
    <mergeCell ref="A443:G443"/>
    <mergeCell ref="A457:A459"/>
    <mergeCell ref="B459:F459"/>
    <mergeCell ref="A460:G460"/>
    <mergeCell ref="A456:G456"/>
    <mergeCell ref="A469:G469"/>
    <mergeCell ref="B492:G492"/>
    <mergeCell ref="A493:A498"/>
    <mergeCell ref="C493:G493"/>
    <mergeCell ref="B498:F498"/>
    <mergeCell ref="A499:G499"/>
    <mergeCell ref="A500:A505"/>
    <mergeCell ref="B481:G481"/>
    <mergeCell ref="A234:A236"/>
    <mergeCell ref="A238:A240"/>
    <mergeCell ref="A229:G229"/>
    <mergeCell ref="A466:A468"/>
    <mergeCell ref="A470:A474"/>
    <mergeCell ref="A465:G465"/>
    <mergeCell ref="A321:G321"/>
    <mergeCell ref="A325:G325"/>
    <mergeCell ref="A332:G332"/>
    <mergeCell ref="A326:A331"/>
    <mergeCell ref="A333:A335"/>
    <mergeCell ref="A337:A342"/>
    <mergeCell ref="A371:A381"/>
    <mergeCell ref="A384:A394"/>
    <mergeCell ref="A343:G343"/>
    <mergeCell ref="A382:G382"/>
    <mergeCell ref="A344:A346"/>
    <mergeCell ref="B346:F346"/>
    <mergeCell ref="A347:G347"/>
    <mergeCell ref="A348:A353"/>
    <mergeCell ref="B353:F353"/>
    <mergeCell ref="A355:A357"/>
    <mergeCell ref="B357:F357"/>
    <mergeCell ref="A358:G358"/>
    <mergeCell ref="B256:F256"/>
    <mergeCell ref="A257:G257"/>
    <mergeCell ref="A365:G365"/>
    <mergeCell ref="A366:A368"/>
    <mergeCell ref="B368:F368"/>
    <mergeCell ref="A315:A320"/>
    <mergeCell ref="A322:A324"/>
    <mergeCell ref="A33:G33"/>
    <mergeCell ref="A252:G252"/>
    <mergeCell ref="A262:G262"/>
    <mergeCell ref="A162:G162"/>
    <mergeCell ref="A163:A182"/>
    <mergeCell ref="C163:G163"/>
    <mergeCell ref="B182:F182"/>
    <mergeCell ref="A183:G183"/>
    <mergeCell ref="A184:A191"/>
    <mergeCell ref="C184:G184"/>
    <mergeCell ref="B191:F191"/>
    <mergeCell ref="A192:G192"/>
    <mergeCell ref="A121:A136"/>
    <mergeCell ref="C121:G121"/>
    <mergeCell ref="B136:F136"/>
    <mergeCell ref="A137:G137"/>
    <mergeCell ref="A230:A232"/>
    <mergeCell ref="A138:A143"/>
    <mergeCell ref="C138:G138"/>
    <mergeCell ref="B143:F143"/>
    <mergeCell ref="A144:G144"/>
    <mergeCell ref="A45:G45"/>
    <mergeCell ref="A46:A79"/>
    <mergeCell ref="C46:G46"/>
    <mergeCell ref="B79:F79"/>
    <mergeCell ref="A80:G80"/>
    <mergeCell ref="A81:A119"/>
    <mergeCell ref="C81:G81"/>
    <mergeCell ref="B119:F119"/>
    <mergeCell ref="A120:G120"/>
    <mergeCell ref="A263:A265"/>
    <mergeCell ref="A267:A273"/>
    <mergeCell ref="A275:A282"/>
    <mergeCell ref="A284:A291"/>
    <mergeCell ref="A293:A300"/>
    <mergeCell ref="A303:A312"/>
    <mergeCell ref="A242:A244"/>
    <mergeCell ref="A247:A251"/>
    <mergeCell ref="A258:A261"/>
    <mergeCell ref="A253:A256"/>
    <mergeCell ref="A209:G209"/>
    <mergeCell ref="C205:G205"/>
    <mergeCell ref="C210:G210"/>
    <mergeCell ref="B228:F228"/>
    <mergeCell ref="A222:G222"/>
    <mergeCell ref="A145:A161"/>
    <mergeCell ref="C145:G145"/>
    <mergeCell ref="B161:F161"/>
    <mergeCell ref="A193:A203"/>
    <mergeCell ref="C193:G193"/>
    <mergeCell ref="B203:F203"/>
    <mergeCell ref="A204:G204"/>
    <mergeCell ref="A206:A208"/>
    <mergeCell ref="A211:A221"/>
    <mergeCell ref="A223:A228"/>
    <mergeCell ref="A354:G354"/>
    <mergeCell ref="B29:F29"/>
    <mergeCell ref="C32:F32"/>
    <mergeCell ref="B31:G31"/>
    <mergeCell ref="B447:F447"/>
    <mergeCell ref="B383:G383"/>
    <mergeCell ref="B370:G370"/>
    <mergeCell ref="A241:G241"/>
    <mergeCell ref="B265:F265"/>
    <mergeCell ref="B394:F394"/>
    <mergeCell ref="B381:F381"/>
    <mergeCell ref="B331:F331"/>
    <mergeCell ref="A266:G266"/>
    <mergeCell ref="A274:G274"/>
    <mergeCell ref="A283:G283"/>
    <mergeCell ref="A292:G292"/>
    <mergeCell ref="A301:G301"/>
    <mergeCell ref="A313:G313"/>
    <mergeCell ref="B34:G34"/>
    <mergeCell ref="B342:F342"/>
    <mergeCell ref="A336:G336"/>
    <mergeCell ref="B335:F335"/>
    <mergeCell ref="B444:G444"/>
    <mergeCell ref="A395:G395"/>
    <mergeCell ref="B244:F244"/>
    <mergeCell ref="A245:G245"/>
    <mergeCell ref="A488:A490"/>
    <mergeCell ref="B490:F490"/>
    <mergeCell ref="A491:G491"/>
    <mergeCell ref="A475:G475"/>
    <mergeCell ref="A480:G480"/>
    <mergeCell ref="A450:A455"/>
    <mergeCell ref="A462:A464"/>
    <mergeCell ref="B312:F312"/>
    <mergeCell ref="B468:F468"/>
    <mergeCell ref="B461:G461"/>
    <mergeCell ref="B464:F464"/>
    <mergeCell ref="B449:G449"/>
    <mergeCell ref="B455:F455"/>
    <mergeCell ref="A448:G448"/>
    <mergeCell ref="A445:A447"/>
    <mergeCell ref="A369:G369"/>
    <mergeCell ref="A396:A406"/>
    <mergeCell ref="B406:F406"/>
    <mergeCell ref="A407:G407"/>
    <mergeCell ref="A408:A418"/>
    <mergeCell ref="B418:F418"/>
    <mergeCell ref="A419:G419"/>
    <mergeCell ref="A3:A29"/>
    <mergeCell ref="A1:G1"/>
    <mergeCell ref="B324:F324"/>
    <mergeCell ref="B236:F236"/>
    <mergeCell ref="B251:F251"/>
    <mergeCell ref="B261:F261"/>
    <mergeCell ref="B240:F240"/>
    <mergeCell ref="B221:F221"/>
    <mergeCell ref="B232:F232"/>
    <mergeCell ref="A233:G233"/>
    <mergeCell ref="A237:G237"/>
    <mergeCell ref="B273:F273"/>
    <mergeCell ref="B282:F282"/>
    <mergeCell ref="B291:F291"/>
    <mergeCell ref="B314:G314"/>
    <mergeCell ref="B300:F300"/>
    <mergeCell ref="B302:G302"/>
    <mergeCell ref="A30:G30"/>
    <mergeCell ref="B246:G246"/>
    <mergeCell ref="B320:F320"/>
    <mergeCell ref="A35:A44"/>
    <mergeCell ref="C35:G35"/>
    <mergeCell ref="B44:F44"/>
    <mergeCell ref="B208:F208"/>
  </mergeCells>
  <phoneticPr fontId="7" type="noConversion"/>
  <printOptions horizontalCentered="1"/>
  <pageMargins left="0.51181102362204722" right="0.51181102362204722" top="0.78740157480314965" bottom="0.78740157480314965" header="0.31496062992125984" footer="0.31496062992125984"/>
  <pageSetup paperSize="9" scale="55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C32"/>
  <sheetViews>
    <sheetView view="pageBreakPreview" zoomScale="85" zoomScaleNormal="80" zoomScaleSheetLayoutView="85" workbookViewId="0">
      <selection activeCell="D29" sqref="D28:AB29"/>
    </sheetView>
  </sheetViews>
  <sheetFormatPr defaultRowHeight="12.75"/>
  <cols>
    <col min="1" max="1" width="8.5703125" style="136" bestFit="1" customWidth="1"/>
    <col min="2" max="2" width="41.28515625" style="136" customWidth="1"/>
    <col min="3" max="3" width="8.42578125" style="136" bestFit="1" customWidth="1"/>
    <col min="4" max="4" width="15" style="136" bestFit="1" customWidth="1"/>
    <col min="5" max="5" width="9.140625" style="136" bestFit="1" customWidth="1"/>
    <col min="6" max="6" width="15" style="136" bestFit="1" customWidth="1"/>
    <col min="7" max="7" width="8.5703125" style="136" bestFit="1" customWidth="1"/>
    <col min="8" max="8" width="14.85546875" style="136" bestFit="1" customWidth="1"/>
    <col min="9" max="9" width="8.5703125" style="136" bestFit="1" customWidth="1"/>
    <col min="10" max="10" width="15.85546875" style="136" bestFit="1" customWidth="1"/>
    <col min="11" max="11" width="8.5703125" style="136" bestFit="1" customWidth="1"/>
    <col min="12" max="12" width="16.7109375" style="136" bestFit="1" customWidth="1"/>
    <col min="13" max="13" width="8.5703125" style="136" bestFit="1" customWidth="1"/>
    <col min="14" max="14" width="17.140625" style="136" bestFit="1" customWidth="1"/>
    <col min="15" max="15" width="8.5703125" style="136" bestFit="1" customWidth="1"/>
    <col min="16" max="16" width="17.28515625" style="136" bestFit="1" customWidth="1"/>
    <col min="17" max="17" width="8.28515625" style="136" bestFit="1" customWidth="1"/>
    <col min="18" max="18" width="16.140625" style="136" bestFit="1" customWidth="1"/>
    <col min="19" max="19" width="8.140625" style="136" bestFit="1" customWidth="1"/>
    <col min="20" max="20" width="16.140625" style="136" bestFit="1" customWidth="1"/>
    <col min="21" max="21" width="9.140625" style="136"/>
    <col min="22" max="22" width="12.42578125" style="136" bestFit="1" customWidth="1"/>
    <col min="23" max="23" width="9.140625" style="136"/>
    <col min="24" max="24" width="12.42578125" style="136" bestFit="1" customWidth="1"/>
    <col min="25" max="25" width="9.140625" style="136"/>
    <col min="26" max="26" width="12.42578125" style="136" bestFit="1" customWidth="1"/>
    <col min="27" max="27" width="9.140625" style="136"/>
    <col min="28" max="28" width="12.42578125" style="136" bestFit="1" customWidth="1"/>
    <col min="29" max="256" width="9.140625" style="136"/>
    <col min="257" max="257" width="8.28515625" style="136" bestFit="1" customWidth="1"/>
    <col min="258" max="258" width="31.5703125" style="136" bestFit="1" customWidth="1"/>
    <col min="259" max="259" width="8.140625" style="136" bestFit="1" customWidth="1"/>
    <col min="260" max="260" width="14.7109375" style="136" bestFit="1" customWidth="1"/>
    <col min="261" max="261" width="8.85546875" style="136" bestFit="1" customWidth="1"/>
    <col min="262" max="262" width="12" style="136" customWidth="1"/>
    <col min="263" max="263" width="8.28515625" style="136" bestFit="1" customWidth="1"/>
    <col min="264" max="264" width="13.85546875" style="136" bestFit="1" customWidth="1"/>
    <col min="265" max="265" width="8.28515625" style="136" bestFit="1" customWidth="1"/>
    <col min="266" max="266" width="14.5703125" style="136" bestFit="1" customWidth="1"/>
    <col min="267" max="267" width="8.28515625" style="136" bestFit="1" customWidth="1"/>
    <col min="268" max="268" width="16.42578125" style="136" bestFit="1" customWidth="1"/>
    <col min="269" max="269" width="8.28515625" style="136" bestFit="1" customWidth="1"/>
    <col min="270" max="270" width="16.42578125" style="136" bestFit="1" customWidth="1"/>
    <col min="271" max="271" width="8.28515625" style="136" bestFit="1" customWidth="1"/>
    <col min="272" max="272" width="17" style="136" bestFit="1" customWidth="1"/>
    <col min="273" max="273" width="8.140625" style="136" bestFit="1" customWidth="1"/>
    <col min="274" max="274" width="15.5703125" style="136" bestFit="1" customWidth="1"/>
    <col min="275" max="275" width="8.140625" style="136" bestFit="1" customWidth="1"/>
    <col min="276" max="276" width="16.140625" style="136" bestFit="1" customWidth="1"/>
    <col min="277" max="277" width="9.140625" style="136"/>
    <col min="278" max="278" width="12.42578125" style="136" bestFit="1" customWidth="1"/>
    <col min="279" max="279" width="9.140625" style="136"/>
    <col min="280" max="280" width="12.42578125" style="136" bestFit="1" customWidth="1"/>
    <col min="281" max="281" width="9.140625" style="136"/>
    <col min="282" max="282" width="12.42578125" style="136" bestFit="1" customWidth="1"/>
    <col min="283" max="283" width="9.140625" style="136"/>
    <col min="284" max="284" width="12.42578125" style="136" bestFit="1" customWidth="1"/>
    <col min="285" max="512" width="9.140625" style="136"/>
    <col min="513" max="513" width="8.28515625" style="136" bestFit="1" customWidth="1"/>
    <col min="514" max="514" width="31.5703125" style="136" bestFit="1" customWidth="1"/>
    <col min="515" max="515" width="8.140625" style="136" bestFit="1" customWidth="1"/>
    <col min="516" max="516" width="14.7109375" style="136" bestFit="1" customWidth="1"/>
    <col min="517" max="517" width="8.85546875" style="136" bestFit="1" customWidth="1"/>
    <col min="518" max="518" width="12" style="136" customWidth="1"/>
    <col min="519" max="519" width="8.28515625" style="136" bestFit="1" customWidth="1"/>
    <col min="520" max="520" width="13.85546875" style="136" bestFit="1" customWidth="1"/>
    <col min="521" max="521" width="8.28515625" style="136" bestFit="1" customWidth="1"/>
    <col min="522" max="522" width="14.5703125" style="136" bestFit="1" customWidth="1"/>
    <col min="523" max="523" width="8.28515625" style="136" bestFit="1" customWidth="1"/>
    <col min="524" max="524" width="16.42578125" style="136" bestFit="1" customWidth="1"/>
    <col min="525" max="525" width="8.28515625" style="136" bestFit="1" customWidth="1"/>
    <col min="526" max="526" width="16.42578125" style="136" bestFit="1" customWidth="1"/>
    <col min="527" max="527" width="8.28515625" style="136" bestFit="1" customWidth="1"/>
    <col min="528" max="528" width="17" style="136" bestFit="1" customWidth="1"/>
    <col min="529" max="529" width="8.140625" style="136" bestFit="1" customWidth="1"/>
    <col min="530" max="530" width="15.5703125" style="136" bestFit="1" customWidth="1"/>
    <col min="531" max="531" width="8.140625" style="136" bestFit="1" customWidth="1"/>
    <col min="532" max="532" width="16.140625" style="136" bestFit="1" customWidth="1"/>
    <col min="533" max="533" width="9.140625" style="136"/>
    <col min="534" max="534" width="12.42578125" style="136" bestFit="1" customWidth="1"/>
    <col min="535" max="535" width="9.140625" style="136"/>
    <col min="536" max="536" width="12.42578125" style="136" bestFit="1" customWidth="1"/>
    <col min="537" max="537" width="9.140625" style="136"/>
    <col min="538" max="538" width="12.42578125" style="136" bestFit="1" customWidth="1"/>
    <col min="539" max="539" width="9.140625" style="136"/>
    <col min="540" max="540" width="12.42578125" style="136" bestFit="1" customWidth="1"/>
    <col min="541" max="768" width="9.140625" style="136"/>
    <col min="769" max="769" width="8.28515625" style="136" bestFit="1" customWidth="1"/>
    <col min="770" max="770" width="31.5703125" style="136" bestFit="1" customWidth="1"/>
    <col min="771" max="771" width="8.140625" style="136" bestFit="1" customWidth="1"/>
    <col min="772" max="772" width="14.7109375" style="136" bestFit="1" customWidth="1"/>
    <col min="773" max="773" width="8.85546875" style="136" bestFit="1" customWidth="1"/>
    <col min="774" max="774" width="12" style="136" customWidth="1"/>
    <col min="775" max="775" width="8.28515625" style="136" bestFit="1" customWidth="1"/>
    <col min="776" max="776" width="13.85546875" style="136" bestFit="1" customWidth="1"/>
    <col min="777" max="777" width="8.28515625" style="136" bestFit="1" customWidth="1"/>
    <col min="778" max="778" width="14.5703125" style="136" bestFit="1" customWidth="1"/>
    <col min="779" max="779" width="8.28515625" style="136" bestFit="1" customWidth="1"/>
    <col min="780" max="780" width="16.42578125" style="136" bestFit="1" customWidth="1"/>
    <col min="781" max="781" width="8.28515625" style="136" bestFit="1" customWidth="1"/>
    <col min="782" max="782" width="16.42578125" style="136" bestFit="1" customWidth="1"/>
    <col min="783" max="783" width="8.28515625" style="136" bestFit="1" customWidth="1"/>
    <col min="784" max="784" width="17" style="136" bestFit="1" customWidth="1"/>
    <col min="785" max="785" width="8.140625" style="136" bestFit="1" customWidth="1"/>
    <col min="786" max="786" width="15.5703125" style="136" bestFit="1" customWidth="1"/>
    <col min="787" max="787" width="8.140625" style="136" bestFit="1" customWidth="1"/>
    <col min="788" max="788" width="16.140625" style="136" bestFit="1" customWidth="1"/>
    <col min="789" max="789" width="9.140625" style="136"/>
    <col min="790" max="790" width="12.42578125" style="136" bestFit="1" customWidth="1"/>
    <col min="791" max="791" width="9.140625" style="136"/>
    <col min="792" max="792" width="12.42578125" style="136" bestFit="1" customWidth="1"/>
    <col min="793" max="793" width="9.140625" style="136"/>
    <col min="794" max="794" width="12.42578125" style="136" bestFit="1" customWidth="1"/>
    <col min="795" max="795" width="9.140625" style="136"/>
    <col min="796" max="796" width="12.42578125" style="136" bestFit="1" customWidth="1"/>
    <col min="797" max="1024" width="9.140625" style="136"/>
    <col min="1025" max="1025" width="8.28515625" style="136" bestFit="1" customWidth="1"/>
    <col min="1026" max="1026" width="31.5703125" style="136" bestFit="1" customWidth="1"/>
    <col min="1027" max="1027" width="8.140625" style="136" bestFit="1" customWidth="1"/>
    <col min="1028" max="1028" width="14.7109375" style="136" bestFit="1" customWidth="1"/>
    <col min="1029" max="1029" width="8.85546875" style="136" bestFit="1" customWidth="1"/>
    <col min="1030" max="1030" width="12" style="136" customWidth="1"/>
    <col min="1031" max="1031" width="8.28515625" style="136" bestFit="1" customWidth="1"/>
    <col min="1032" max="1032" width="13.85546875" style="136" bestFit="1" customWidth="1"/>
    <col min="1033" max="1033" width="8.28515625" style="136" bestFit="1" customWidth="1"/>
    <col min="1034" max="1034" width="14.5703125" style="136" bestFit="1" customWidth="1"/>
    <col min="1035" max="1035" width="8.28515625" style="136" bestFit="1" customWidth="1"/>
    <col min="1036" max="1036" width="16.42578125" style="136" bestFit="1" customWidth="1"/>
    <col min="1037" max="1037" width="8.28515625" style="136" bestFit="1" customWidth="1"/>
    <col min="1038" max="1038" width="16.42578125" style="136" bestFit="1" customWidth="1"/>
    <col min="1039" max="1039" width="8.28515625" style="136" bestFit="1" customWidth="1"/>
    <col min="1040" max="1040" width="17" style="136" bestFit="1" customWidth="1"/>
    <col min="1041" max="1041" width="8.140625" style="136" bestFit="1" customWidth="1"/>
    <col min="1042" max="1042" width="15.5703125" style="136" bestFit="1" customWidth="1"/>
    <col min="1043" max="1043" width="8.140625" style="136" bestFit="1" customWidth="1"/>
    <col min="1044" max="1044" width="16.140625" style="136" bestFit="1" customWidth="1"/>
    <col min="1045" max="1045" width="9.140625" style="136"/>
    <col min="1046" max="1046" width="12.42578125" style="136" bestFit="1" customWidth="1"/>
    <col min="1047" max="1047" width="9.140625" style="136"/>
    <col min="1048" max="1048" width="12.42578125" style="136" bestFit="1" customWidth="1"/>
    <col min="1049" max="1049" width="9.140625" style="136"/>
    <col min="1050" max="1050" width="12.42578125" style="136" bestFit="1" customWidth="1"/>
    <col min="1051" max="1051" width="9.140625" style="136"/>
    <col min="1052" max="1052" width="12.42578125" style="136" bestFit="1" customWidth="1"/>
    <col min="1053" max="1280" width="9.140625" style="136"/>
    <col min="1281" max="1281" width="8.28515625" style="136" bestFit="1" customWidth="1"/>
    <col min="1282" max="1282" width="31.5703125" style="136" bestFit="1" customWidth="1"/>
    <col min="1283" max="1283" width="8.140625" style="136" bestFit="1" customWidth="1"/>
    <col min="1284" max="1284" width="14.7109375" style="136" bestFit="1" customWidth="1"/>
    <col min="1285" max="1285" width="8.85546875" style="136" bestFit="1" customWidth="1"/>
    <col min="1286" max="1286" width="12" style="136" customWidth="1"/>
    <col min="1287" max="1287" width="8.28515625" style="136" bestFit="1" customWidth="1"/>
    <col min="1288" max="1288" width="13.85546875" style="136" bestFit="1" customWidth="1"/>
    <col min="1289" max="1289" width="8.28515625" style="136" bestFit="1" customWidth="1"/>
    <col min="1290" max="1290" width="14.5703125" style="136" bestFit="1" customWidth="1"/>
    <col min="1291" max="1291" width="8.28515625" style="136" bestFit="1" customWidth="1"/>
    <col min="1292" max="1292" width="16.42578125" style="136" bestFit="1" customWidth="1"/>
    <col min="1293" max="1293" width="8.28515625" style="136" bestFit="1" customWidth="1"/>
    <col min="1294" max="1294" width="16.42578125" style="136" bestFit="1" customWidth="1"/>
    <col min="1295" max="1295" width="8.28515625" style="136" bestFit="1" customWidth="1"/>
    <col min="1296" max="1296" width="17" style="136" bestFit="1" customWidth="1"/>
    <col min="1297" max="1297" width="8.140625" style="136" bestFit="1" customWidth="1"/>
    <col min="1298" max="1298" width="15.5703125" style="136" bestFit="1" customWidth="1"/>
    <col min="1299" max="1299" width="8.140625" style="136" bestFit="1" customWidth="1"/>
    <col min="1300" max="1300" width="16.140625" style="136" bestFit="1" customWidth="1"/>
    <col min="1301" max="1301" width="9.140625" style="136"/>
    <col min="1302" max="1302" width="12.42578125" style="136" bestFit="1" customWidth="1"/>
    <col min="1303" max="1303" width="9.140625" style="136"/>
    <col min="1304" max="1304" width="12.42578125" style="136" bestFit="1" customWidth="1"/>
    <col min="1305" max="1305" width="9.140625" style="136"/>
    <col min="1306" max="1306" width="12.42578125" style="136" bestFit="1" customWidth="1"/>
    <col min="1307" max="1307" width="9.140625" style="136"/>
    <col min="1308" max="1308" width="12.42578125" style="136" bestFit="1" customWidth="1"/>
    <col min="1309" max="1536" width="9.140625" style="136"/>
    <col min="1537" max="1537" width="8.28515625" style="136" bestFit="1" customWidth="1"/>
    <col min="1538" max="1538" width="31.5703125" style="136" bestFit="1" customWidth="1"/>
    <col min="1539" max="1539" width="8.140625" style="136" bestFit="1" customWidth="1"/>
    <col min="1540" max="1540" width="14.7109375" style="136" bestFit="1" customWidth="1"/>
    <col min="1541" max="1541" width="8.85546875" style="136" bestFit="1" customWidth="1"/>
    <col min="1542" max="1542" width="12" style="136" customWidth="1"/>
    <col min="1543" max="1543" width="8.28515625" style="136" bestFit="1" customWidth="1"/>
    <col min="1544" max="1544" width="13.85546875" style="136" bestFit="1" customWidth="1"/>
    <col min="1545" max="1545" width="8.28515625" style="136" bestFit="1" customWidth="1"/>
    <col min="1546" max="1546" width="14.5703125" style="136" bestFit="1" customWidth="1"/>
    <col min="1547" max="1547" width="8.28515625" style="136" bestFit="1" customWidth="1"/>
    <col min="1548" max="1548" width="16.42578125" style="136" bestFit="1" customWidth="1"/>
    <col min="1549" max="1549" width="8.28515625" style="136" bestFit="1" customWidth="1"/>
    <col min="1550" max="1550" width="16.42578125" style="136" bestFit="1" customWidth="1"/>
    <col min="1551" max="1551" width="8.28515625" style="136" bestFit="1" customWidth="1"/>
    <col min="1552" max="1552" width="17" style="136" bestFit="1" customWidth="1"/>
    <col min="1553" max="1553" width="8.140625" style="136" bestFit="1" customWidth="1"/>
    <col min="1554" max="1554" width="15.5703125" style="136" bestFit="1" customWidth="1"/>
    <col min="1555" max="1555" width="8.140625" style="136" bestFit="1" customWidth="1"/>
    <col min="1556" max="1556" width="16.140625" style="136" bestFit="1" customWidth="1"/>
    <col min="1557" max="1557" width="9.140625" style="136"/>
    <col min="1558" max="1558" width="12.42578125" style="136" bestFit="1" customWidth="1"/>
    <col min="1559" max="1559" width="9.140625" style="136"/>
    <col min="1560" max="1560" width="12.42578125" style="136" bestFit="1" customWidth="1"/>
    <col min="1561" max="1561" width="9.140625" style="136"/>
    <col min="1562" max="1562" width="12.42578125" style="136" bestFit="1" customWidth="1"/>
    <col min="1563" max="1563" width="9.140625" style="136"/>
    <col min="1564" max="1564" width="12.42578125" style="136" bestFit="1" customWidth="1"/>
    <col min="1565" max="1792" width="9.140625" style="136"/>
    <col min="1793" max="1793" width="8.28515625" style="136" bestFit="1" customWidth="1"/>
    <col min="1794" max="1794" width="31.5703125" style="136" bestFit="1" customWidth="1"/>
    <col min="1795" max="1795" width="8.140625" style="136" bestFit="1" customWidth="1"/>
    <col min="1796" max="1796" width="14.7109375" style="136" bestFit="1" customWidth="1"/>
    <col min="1797" max="1797" width="8.85546875" style="136" bestFit="1" customWidth="1"/>
    <col min="1798" max="1798" width="12" style="136" customWidth="1"/>
    <col min="1799" max="1799" width="8.28515625" style="136" bestFit="1" customWidth="1"/>
    <col min="1800" max="1800" width="13.85546875" style="136" bestFit="1" customWidth="1"/>
    <col min="1801" max="1801" width="8.28515625" style="136" bestFit="1" customWidth="1"/>
    <col min="1802" max="1802" width="14.5703125" style="136" bestFit="1" customWidth="1"/>
    <col min="1803" max="1803" width="8.28515625" style="136" bestFit="1" customWidth="1"/>
    <col min="1804" max="1804" width="16.42578125" style="136" bestFit="1" customWidth="1"/>
    <col min="1805" max="1805" width="8.28515625" style="136" bestFit="1" customWidth="1"/>
    <col min="1806" max="1806" width="16.42578125" style="136" bestFit="1" customWidth="1"/>
    <col min="1807" max="1807" width="8.28515625" style="136" bestFit="1" customWidth="1"/>
    <col min="1808" max="1808" width="17" style="136" bestFit="1" customWidth="1"/>
    <col min="1809" max="1809" width="8.140625" style="136" bestFit="1" customWidth="1"/>
    <col min="1810" max="1810" width="15.5703125" style="136" bestFit="1" customWidth="1"/>
    <col min="1811" max="1811" width="8.140625" style="136" bestFit="1" customWidth="1"/>
    <col min="1812" max="1812" width="16.140625" style="136" bestFit="1" customWidth="1"/>
    <col min="1813" max="1813" width="9.140625" style="136"/>
    <col min="1814" max="1814" width="12.42578125" style="136" bestFit="1" customWidth="1"/>
    <col min="1815" max="1815" width="9.140625" style="136"/>
    <col min="1816" max="1816" width="12.42578125" style="136" bestFit="1" customWidth="1"/>
    <col min="1817" max="1817" width="9.140625" style="136"/>
    <col min="1818" max="1818" width="12.42578125" style="136" bestFit="1" customWidth="1"/>
    <col min="1819" max="1819" width="9.140625" style="136"/>
    <col min="1820" max="1820" width="12.42578125" style="136" bestFit="1" customWidth="1"/>
    <col min="1821" max="2048" width="9.140625" style="136"/>
    <col min="2049" max="2049" width="8.28515625" style="136" bestFit="1" customWidth="1"/>
    <col min="2050" max="2050" width="31.5703125" style="136" bestFit="1" customWidth="1"/>
    <col min="2051" max="2051" width="8.140625" style="136" bestFit="1" customWidth="1"/>
    <col min="2052" max="2052" width="14.7109375" style="136" bestFit="1" customWidth="1"/>
    <col min="2053" max="2053" width="8.85546875" style="136" bestFit="1" customWidth="1"/>
    <col min="2054" max="2054" width="12" style="136" customWidth="1"/>
    <col min="2055" max="2055" width="8.28515625" style="136" bestFit="1" customWidth="1"/>
    <col min="2056" max="2056" width="13.85546875" style="136" bestFit="1" customWidth="1"/>
    <col min="2057" max="2057" width="8.28515625" style="136" bestFit="1" customWidth="1"/>
    <col min="2058" max="2058" width="14.5703125" style="136" bestFit="1" customWidth="1"/>
    <col min="2059" max="2059" width="8.28515625" style="136" bestFit="1" customWidth="1"/>
    <col min="2060" max="2060" width="16.42578125" style="136" bestFit="1" customWidth="1"/>
    <col min="2061" max="2061" width="8.28515625" style="136" bestFit="1" customWidth="1"/>
    <col min="2062" max="2062" width="16.42578125" style="136" bestFit="1" customWidth="1"/>
    <col min="2063" max="2063" width="8.28515625" style="136" bestFit="1" customWidth="1"/>
    <col min="2064" max="2064" width="17" style="136" bestFit="1" customWidth="1"/>
    <col min="2065" max="2065" width="8.140625" style="136" bestFit="1" customWidth="1"/>
    <col min="2066" max="2066" width="15.5703125" style="136" bestFit="1" customWidth="1"/>
    <col min="2067" max="2067" width="8.140625" style="136" bestFit="1" customWidth="1"/>
    <col min="2068" max="2068" width="16.140625" style="136" bestFit="1" customWidth="1"/>
    <col min="2069" max="2069" width="9.140625" style="136"/>
    <col min="2070" max="2070" width="12.42578125" style="136" bestFit="1" customWidth="1"/>
    <col min="2071" max="2071" width="9.140625" style="136"/>
    <col min="2072" max="2072" width="12.42578125" style="136" bestFit="1" customWidth="1"/>
    <col min="2073" max="2073" width="9.140625" style="136"/>
    <col min="2074" max="2074" width="12.42578125" style="136" bestFit="1" customWidth="1"/>
    <col min="2075" max="2075" width="9.140625" style="136"/>
    <col min="2076" max="2076" width="12.42578125" style="136" bestFit="1" customWidth="1"/>
    <col min="2077" max="2304" width="9.140625" style="136"/>
    <col min="2305" max="2305" width="8.28515625" style="136" bestFit="1" customWidth="1"/>
    <col min="2306" max="2306" width="31.5703125" style="136" bestFit="1" customWidth="1"/>
    <col min="2307" max="2307" width="8.140625" style="136" bestFit="1" customWidth="1"/>
    <col min="2308" max="2308" width="14.7109375" style="136" bestFit="1" customWidth="1"/>
    <col min="2309" max="2309" width="8.85546875" style="136" bestFit="1" customWidth="1"/>
    <col min="2310" max="2310" width="12" style="136" customWidth="1"/>
    <col min="2311" max="2311" width="8.28515625" style="136" bestFit="1" customWidth="1"/>
    <col min="2312" max="2312" width="13.85546875" style="136" bestFit="1" customWidth="1"/>
    <col min="2313" max="2313" width="8.28515625" style="136" bestFit="1" customWidth="1"/>
    <col min="2314" max="2314" width="14.5703125" style="136" bestFit="1" customWidth="1"/>
    <col min="2315" max="2315" width="8.28515625" style="136" bestFit="1" customWidth="1"/>
    <col min="2316" max="2316" width="16.42578125" style="136" bestFit="1" customWidth="1"/>
    <col min="2317" max="2317" width="8.28515625" style="136" bestFit="1" customWidth="1"/>
    <col min="2318" max="2318" width="16.42578125" style="136" bestFit="1" customWidth="1"/>
    <col min="2319" max="2319" width="8.28515625" style="136" bestFit="1" customWidth="1"/>
    <col min="2320" max="2320" width="17" style="136" bestFit="1" customWidth="1"/>
    <col min="2321" max="2321" width="8.140625" style="136" bestFit="1" customWidth="1"/>
    <col min="2322" max="2322" width="15.5703125" style="136" bestFit="1" customWidth="1"/>
    <col min="2323" max="2323" width="8.140625" style="136" bestFit="1" customWidth="1"/>
    <col min="2324" max="2324" width="16.140625" style="136" bestFit="1" customWidth="1"/>
    <col min="2325" max="2325" width="9.140625" style="136"/>
    <col min="2326" max="2326" width="12.42578125" style="136" bestFit="1" customWidth="1"/>
    <col min="2327" max="2327" width="9.140625" style="136"/>
    <col min="2328" max="2328" width="12.42578125" style="136" bestFit="1" customWidth="1"/>
    <col min="2329" max="2329" width="9.140625" style="136"/>
    <col min="2330" max="2330" width="12.42578125" style="136" bestFit="1" customWidth="1"/>
    <col min="2331" max="2331" width="9.140625" style="136"/>
    <col min="2332" max="2332" width="12.42578125" style="136" bestFit="1" customWidth="1"/>
    <col min="2333" max="2560" width="9.140625" style="136"/>
    <col min="2561" max="2561" width="8.28515625" style="136" bestFit="1" customWidth="1"/>
    <col min="2562" max="2562" width="31.5703125" style="136" bestFit="1" customWidth="1"/>
    <col min="2563" max="2563" width="8.140625" style="136" bestFit="1" customWidth="1"/>
    <col min="2564" max="2564" width="14.7109375" style="136" bestFit="1" customWidth="1"/>
    <col min="2565" max="2565" width="8.85546875" style="136" bestFit="1" customWidth="1"/>
    <col min="2566" max="2566" width="12" style="136" customWidth="1"/>
    <col min="2567" max="2567" width="8.28515625" style="136" bestFit="1" customWidth="1"/>
    <col min="2568" max="2568" width="13.85546875" style="136" bestFit="1" customWidth="1"/>
    <col min="2569" max="2569" width="8.28515625" style="136" bestFit="1" customWidth="1"/>
    <col min="2570" max="2570" width="14.5703125" style="136" bestFit="1" customWidth="1"/>
    <col min="2571" max="2571" width="8.28515625" style="136" bestFit="1" customWidth="1"/>
    <col min="2572" max="2572" width="16.42578125" style="136" bestFit="1" customWidth="1"/>
    <col min="2573" max="2573" width="8.28515625" style="136" bestFit="1" customWidth="1"/>
    <col min="2574" max="2574" width="16.42578125" style="136" bestFit="1" customWidth="1"/>
    <col min="2575" max="2575" width="8.28515625" style="136" bestFit="1" customWidth="1"/>
    <col min="2576" max="2576" width="17" style="136" bestFit="1" customWidth="1"/>
    <col min="2577" max="2577" width="8.140625" style="136" bestFit="1" customWidth="1"/>
    <col min="2578" max="2578" width="15.5703125" style="136" bestFit="1" customWidth="1"/>
    <col min="2579" max="2579" width="8.140625" style="136" bestFit="1" customWidth="1"/>
    <col min="2580" max="2580" width="16.140625" style="136" bestFit="1" customWidth="1"/>
    <col min="2581" max="2581" width="9.140625" style="136"/>
    <col min="2582" max="2582" width="12.42578125" style="136" bestFit="1" customWidth="1"/>
    <col min="2583" max="2583" width="9.140625" style="136"/>
    <col min="2584" max="2584" width="12.42578125" style="136" bestFit="1" customWidth="1"/>
    <col min="2585" max="2585" width="9.140625" style="136"/>
    <col min="2586" max="2586" width="12.42578125" style="136" bestFit="1" customWidth="1"/>
    <col min="2587" max="2587" width="9.140625" style="136"/>
    <col min="2588" max="2588" width="12.42578125" style="136" bestFit="1" customWidth="1"/>
    <col min="2589" max="2816" width="9.140625" style="136"/>
    <col min="2817" max="2817" width="8.28515625" style="136" bestFit="1" customWidth="1"/>
    <col min="2818" max="2818" width="31.5703125" style="136" bestFit="1" customWidth="1"/>
    <col min="2819" max="2819" width="8.140625" style="136" bestFit="1" customWidth="1"/>
    <col min="2820" max="2820" width="14.7109375" style="136" bestFit="1" customWidth="1"/>
    <col min="2821" max="2821" width="8.85546875" style="136" bestFit="1" customWidth="1"/>
    <col min="2822" max="2822" width="12" style="136" customWidth="1"/>
    <col min="2823" max="2823" width="8.28515625" style="136" bestFit="1" customWidth="1"/>
    <col min="2824" max="2824" width="13.85546875" style="136" bestFit="1" customWidth="1"/>
    <col min="2825" max="2825" width="8.28515625" style="136" bestFit="1" customWidth="1"/>
    <col min="2826" max="2826" width="14.5703125" style="136" bestFit="1" customWidth="1"/>
    <col min="2827" max="2827" width="8.28515625" style="136" bestFit="1" customWidth="1"/>
    <col min="2828" max="2828" width="16.42578125" style="136" bestFit="1" customWidth="1"/>
    <col min="2829" max="2829" width="8.28515625" style="136" bestFit="1" customWidth="1"/>
    <col min="2830" max="2830" width="16.42578125" style="136" bestFit="1" customWidth="1"/>
    <col min="2831" max="2831" width="8.28515625" style="136" bestFit="1" customWidth="1"/>
    <col min="2832" max="2832" width="17" style="136" bestFit="1" customWidth="1"/>
    <col min="2833" max="2833" width="8.140625" style="136" bestFit="1" customWidth="1"/>
    <col min="2834" max="2834" width="15.5703125" style="136" bestFit="1" customWidth="1"/>
    <col min="2835" max="2835" width="8.140625" style="136" bestFit="1" customWidth="1"/>
    <col min="2836" max="2836" width="16.140625" style="136" bestFit="1" customWidth="1"/>
    <col min="2837" max="2837" width="9.140625" style="136"/>
    <col min="2838" max="2838" width="12.42578125" style="136" bestFit="1" customWidth="1"/>
    <col min="2839" max="2839" width="9.140625" style="136"/>
    <col min="2840" max="2840" width="12.42578125" style="136" bestFit="1" customWidth="1"/>
    <col min="2841" max="2841" width="9.140625" style="136"/>
    <col min="2842" max="2842" width="12.42578125" style="136" bestFit="1" customWidth="1"/>
    <col min="2843" max="2843" width="9.140625" style="136"/>
    <col min="2844" max="2844" width="12.42578125" style="136" bestFit="1" customWidth="1"/>
    <col min="2845" max="3072" width="9.140625" style="136"/>
    <col min="3073" max="3073" width="8.28515625" style="136" bestFit="1" customWidth="1"/>
    <col min="3074" max="3074" width="31.5703125" style="136" bestFit="1" customWidth="1"/>
    <col min="3075" max="3075" width="8.140625" style="136" bestFit="1" customWidth="1"/>
    <col min="3076" max="3076" width="14.7109375" style="136" bestFit="1" customWidth="1"/>
    <col min="3077" max="3077" width="8.85546875" style="136" bestFit="1" customWidth="1"/>
    <col min="3078" max="3078" width="12" style="136" customWidth="1"/>
    <col min="3079" max="3079" width="8.28515625" style="136" bestFit="1" customWidth="1"/>
    <col min="3080" max="3080" width="13.85546875" style="136" bestFit="1" customWidth="1"/>
    <col min="3081" max="3081" width="8.28515625" style="136" bestFit="1" customWidth="1"/>
    <col min="3082" max="3082" width="14.5703125" style="136" bestFit="1" customWidth="1"/>
    <col min="3083" max="3083" width="8.28515625" style="136" bestFit="1" customWidth="1"/>
    <col min="3084" max="3084" width="16.42578125" style="136" bestFit="1" customWidth="1"/>
    <col min="3085" max="3085" width="8.28515625" style="136" bestFit="1" customWidth="1"/>
    <col min="3086" max="3086" width="16.42578125" style="136" bestFit="1" customWidth="1"/>
    <col min="3087" max="3087" width="8.28515625" style="136" bestFit="1" customWidth="1"/>
    <col min="3088" max="3088" width="17" style="136" bestFit="1" customWidth="1"/>
    <col min="3089" max="3089" width="8.140625" style="136" bestFit="1" customWidth="1"/>
    <col min="3090" max="3090" width="15.5703125" style="136" bestFit="1" customWidth="1"/>
    <col min="3091" max="3091" width="8.140625" style="136" bestFit="1" customWidth="1"/>
    <col min="3092" max="3092" width="16.140625" style="136" bestFit="1" customWidth="1"/>
    <col min="3093" max="3093" width="9.140625" style="136"/>
    <col min="3094" max="3094" width="12.42578125" style="136" bestFit="1" customWidth="1"/>
    <col min="3095" max="3095" width="9.140625" style="136"/>
    <col min="3096" max="3096" width="12.42578125" style="136" bestFit="1" customWidth="1"/>
    <col min="3097" max="3097" width="9.140625" style="136"/>
    <col min="3098" max="3098" width="12.42578125" style="136" bestFit="1" customWidth="1"/>
    <col min="3099" max="3099" width="9.140625" style="136"/>
    <col min="3100" max="3100" width="12.42578125" style="136" bestFit="1" customWidth="1"/>
    <col min="3101" max="3328" width="9.140625" style="136"/>
    <col min="3329" max="3329" width="8.28515625" style="136" bestFit="1" customWidth="1"/>
    <col min="3330" max="3330" width="31.5703125" style="136" bestFit="1" customWidth="1"/>
    <col min="3331" max="3331" width="8.140625" style="136" bestFit="1" customWidth="1"/>
    <col min="3332" max="3332" width="14.7109375" style="136" bestFit="1" customWidth="1"/>
    <col min="3333" max="3333" width="8.85546875" style="136" bestFit="1" customWidth="1"/>
    <col min="3334" max="3334" width="12" style="136" customWidth="1"/>
    <col min="3335" max="3335" width="8.28515625" style="136" bestFit="1" customWidth="1"/>
    <col min="3336" max="3336" width="13.85546875" style="136" bestFit="1" customWidth="1"/>
    <col min="3337" max="3337" width="8.28515625" style="136" bestFit="1" customWidth="1"/>
    <col min="3338" max="3338" width="14.5703125" style="136" bestFit="1" customWidth="1"/>
    <col min="3339" max="3339" width="8.28515625" style="136" bestFit="1" customWidth="1"/>
    <col min="3340" max="3340" width="16.42578125" style="136" bestFit="1" customWidth="1"/>
    <col min="3341" max="3341" width="8.28515625" style="136" bestFit="1" customWidth="1"/>
    <col min="3342" max="3342" width="16.42578125" style="136" bestFit="1" customWidth="1"/>
    <col min="3343" max="3343" width="8.28515625" style="136" bestFit="1" customWidth="1"/>
    <col min="3344" max="3344" width="17" style="136" bestFit="1" customWidth="1"/>
    <col min="3345" max="3345" width="8.140625" style="136" bestFit="1" customWidth="1"/>
    <col min="3346" max="3346" width="15.5703125" style="136" bestFit="1" customWidth="1"/>
    <col min="3347" max="3347" width="8.140625" style="136" bestFit="1" customWidth="1"/>
    <col min="3348" max="3348" width="16.140625" style="136" bestFit="1" customWidth="1"/>
    <col min="3349" max="3349" width="9.140625" style="136"/>
    <col min="3350" max="3350" width="12.42578125" style="136" bestFit="1" customWidth="1"/>
    <col min="3351" max="3351" width="9.140625" style="136"/>
    <col min="3352" max="3352" width="12.42578125" style="136" bestFit="1" customWidth="1"/>
    <col min="3353" max="3353" width="9.140625" style="136"/>
    <col min="3354" max="3354" width="12.42578125" style="136" bestFit="1" customWidth="1"/>
    <col min="3355" max="3355" width="9.140625" style="136"/>
    <col min="3356" max="3356" width="12.42578125" style="136" bestFit="1" customWidth="1"/>
    <col min="3357" max="3584" width="9.140625" style="136"/>
    <col min="3585" max="3585" width="8.28515625" style="136" bestFit="1" customWidth="1"/>
    <col min="3586" max="3586" width="31.5703125" style="136" bestFit="1" customWidth="1"/>
    <col min="3587" max="3587" width="8.140625" style="136" bestFit="1" customWidth="1"/>
    <col min="3588" max="3588" width="14.7109375" style="136" bestFit="1" customWidth="1"/>
    <col min="3589" max="3589" width="8.85546875" style="136" bestFit="1" customWidth="1"/>
    <col min="3590" max="3590" width="12" style="136" customWidth="1"/>
    <col min="3591" max="3591" width="8.28515625" style="136" bestFit="1" customWidth="1"/>
    <col min="3592" max="3592" width="13.85546875" style="136" bestFit="1" customWidth="1"/>
    <col min="3593" max="3593" width="8.28515625" style="136" bestFit="1" customWidth="1"/>
    <col min="3594" max="3594" width="14.5703125" style="136" bestFit="1" customWidth="1"/>
    <col min="3595" max="3595" width="8.28515625" style="136" bestFit="1" customWidth="1"/>
    <col min="3596" max="3596" width="16.42578125" style="136" bestFit="1" customWidth="1"/>
    <col min="3597" max="3597" width="8.28515625" style="136" bestFit="1" customWidth="1"/>
    <col min="3598" max="3598" width="16.42578125" style="136" bestFit="1" customWidth="1"/>
    <col min="3599" max="3599" width="8.28515625" style="136" bestFit="1" customWidth="1"/>
    <col min="3600" max="3600" width="17" style="136" bestFit="1" customWidth="1"/>
    <col min="3601" max="3601" width="8.140625" style="136" bestFit="1" customWidth="1"/>
    <col min="3602" max="3602" width="15.5703125" style="136" bestFit="1" customWidth="1"/>
    <col min="3603" max="3603" width="8.140625" style="136" bestFit="1" customWidth="1"/>
    <col min="3604" max="3604" width="16.140625" style="136" bestFit="1" customWidth="1"/>
    <col min="3605" max="3605" width="9.140625" style="136"/>
    <col min="3606" max="3606" width="12.42578125" style="136" bestFit="1" customWidth="1"/>
    <col min="3607" max="3607" width="9.140625" style="136"/>
    <col min="3608" max="3608" width="12.42578125" style="136" bestFit="1" customWidth="1"/>
    <col min="3609" max="3609" width="9.140625" style="136"/>
    <col min="3610" max="3610" width="12.42578125" style="136" bestFit="1" customWidth="1"/>
    <col min="3611" max="3611" width="9.140625" style="136"/>
    <col min="3612" max="3612" width="12.42578125" style="136" bestFit="1" customWidth="1"/>
    <col min="3613" max="3840" width="9.140625" style="136"/>
    <col min="3841" max="3841" width="8.28515625" style="136" bestFit="1" customWidth="1"/>
    <col min="3842" max="3842" width="31.5703125" style="136" bestFit="1" customWidth="1"/>
    <col min="3843" max="3843" width="8.140625" style="136" bestFit="1" customWidth="1"/>
    <col min="3844" max="3844" width="14.7109375" style="136" bestFit="1" customWidth="1"/>
    <col min="3845" max="3845" width="8.85546875" style="136" bestFit="1" customWidth="1"/>
    <col min="3846" max="3846" width="12" style="136" customWidth="1"/>
    <col min="3847" max="3847" width="8.28515625" style="136" bestFit="1" customWidth="1"/>
    <col min="3848" max="3848" width="13.85546875" style="136" bestFit="1" customWidth="1"/>
    <col min="3849" max="3849" width="8.28515625" style="136" bestFit="1" customWidth="1"/>
    <col min="3850" max="3850" width="14.5703125" style="136" bestFit="1" customWidth="1"/>
    <col min="3851" max="3851" width="8.28515625" style="136" bestFit="1" customWidth="1"/>
    <col min="3852" max="3852" width="16.42578125" style="136" bestFit="1" customWidth="1"/>
    <col min="3853" max="3853" width="8.28515625" style="136" bestFit="1" customWidth="1"/>
    <col min="3854" max="3854" width="16.42578125" style="136" bestFit="1" customWidth="1"/>
    <col min="3855" max="3855" width="8.28515625" style="136" bestFit="1" customWidth="1"/>
    <col min="3856" max="3856" width="17" style="136" bestFit="1" customWidth="1"/>
    <col min="3857" max="3857" width="8.140625" style="136" bestFit="1" customWidth="1"/>
    <col min="3858" max="3858" width="15.5703125" style="136" bestFit="1" customWidth="1"/>
    <col min="3859" max="3859" width="8.140625" style="136" bestFit="1" customWidth="1"/>
    <col min="3860" max="3860" width="16.140625" style="136" bestFit="1" customWidth="1"/>
    <col min="3861" max="3861" width="9.140625" style="136"/>
    <col min="3862" max="3862" width="12.42578125" style="136" bestFit="1" customWidth="1"/>
    <col min="3863" max="3863" width="9.140625" style="136"/>
    <col min="3864" max="3864" width="12.42578125" style="136" bestFit="1" customWidth="1"/>
    <col min="3865" max="3865" width="9.140625" style="136"/>
    <col min="3866" max="3866" width="12.42578125" style="136" bestFit="1" customWidth="1"/>
    <col min="3867" max="3867" width="9.140625" style="136"/>
    <col min="3868" max="3868" width="12.42578125" style="136" bestFit="1" customWidth="1"/>
    <col min="3869" max="4096" width="9.140625" style="136"/>
    <col min="4097" max="4097" width="8.28515625" style="136" bestFit="1" customWidth="1"/>
    <col min="4098" max="4098" width="31.5703125" style="136" bestFit="1" customWidth="1"/>
    <col min="4099" max="4099" width="8.140625" style="136" bestFit="1" customWidth="1"/>
    <col min="4100" max="4100" width="14.7109375" style="136" bestFit="1" customWidth="1"/>
    <col min="4101" max="4101" width="8.85546875" style="136" bestFit="1" customWidth="1"/>
    <col min="4102" max="4102" width="12" style="136" customWidth="1"/>
    <col min="4103" max="4103" width="8.28515625" style="136" bestFit="1" customWidth="1"/>
    <col min="4104" max="4104" width="13.85546875" style="136" bestFit="1" customWidth="1"/>
    <col min="4105" max="4105" width="8.28515625" style="136" bestFit="1" customWidth="1"/>
    <col min="4106" max="4106" width="14.5703125" style="136" bestFit="1" customWidth="1"/>
    <col min="4107" max="4107" width="8.28515625" style="136" bestFit="1" customWidth="1"/>
    <col min="4108" max="4108" width="16.42578125" style="136" bestFit="1" customWidth="1"/>
    <col min="4109" max="4109" width="8.28515625" style="136" bestFit="1" customWidth="1"/>
    <col min="4110" max="4110" width="16.42578125" style="136" bestFit="1" customWidth="1"/>
    <col min="4111" max="4111" width="8.28515625" style="136" bestFit="1" customWidth="1"/>
    <col min="4112" max="4112" width="17" style="136" bestFit="1" customWidth="1"/>
    <col min="4113" max="4113" width="8.140625" style="136" bestFit="1" customWidth="1"/>
    <col min="4114" max="4114" width="15.5703125" style="136" bestFit="1" customWidth="1"/>
    <col min="4115" max="4115" width="8.140625" style="136" bestFit="1" customWidth="1"/>
    <col min="4116" max="4116" width="16.140625" style="136" bestFit="1" customWidth="1"/>
    <col min="4117" max="4117" width="9.140625" style="136"/>
    <col min="4118" max="4118" width="12.42578125" style="136" bestFit="1" customWidth="1"/>
    <col min="4119" max="4119" width="9.140625" style="136"/>
    <col min="4120" max="4120" width="12.42578125" style="136" bestFit="1" customWidth="1"/>
    <col min="4121" max="4121" width="9.140625" style="136"/>
    <col min="4122" max="4122" width="12.42578125" style="136" bestFit="1" customWidth="1"/>
    <col min="4123" max="4123" width="9.140625" style="136"/>
    <col min="4124" max="4124" width="12.42578125" style="136" bestFit="1" customWidth="1"/>
    <col min="4125" max="4352" width="9.140625" style="136"/>
    <col min="4353" max="4353" width="8.28515625" style="136" bestFit="1" customWidth="1"/>
    <col min="4354" max="4354" width="31.5703125" style="136" bestFit="1" customWidth="1"/>
    <col min="4355" max="4355" width="8.140625" style="136" bestFit="1" customWidth="1"/>
    <col min="4356" max="4356" width="14.7109375" style="136" bestFit="1" customWidth="1"/>
    <col min="4357" max="4357" width="8.85546875" style="136" bestFit="1" customWidth="1"/>
    <col min="4358" max="4358" width="12" style="136" customWidth="1"/>
    <col min="4359" max="4359" width="8.28515625" style="136" bestFit="1" customWidth="1"/>
    <col min="4360" max="4360" width="13.85546875" style="136" bestFit="1" customWidth="1"/>
    <col min="4361" max="4361" width="8.28515625" style="136" bestFit="1" customWidth="1"/>
    <col min="4362" max="4362" width="14.5703125" style="136" bestFit="1" customWidth="1"/>
    <col min="4363" max="4363" width="8.28515625" style="136" bestFit="1" customWidth="1"/>
    <col min="4364" max="4364" width="16.42578125" style="136" bestFit="1" customWidth="1"/>
    <col min="4365" max="4365" width="8.28515625" style="136" bestFit="1" customWidth="1"/>
    <col min="4366" max="4366" width="16.42578125" style="136" bestFit="1" customWidth="1"/>
    <col min="4367" max="4367" width="8.28515625" style="136" bestFit="1" customWidth="1"/>
    <col min="4368" max="4368" width="17" style="136" bestFit="1" customWidth="1"/>
    <col min="4369" max="4369" width="8.140625" style="136" bestFit="1" customWidth="1"/>
    <col min="4370" max="4370" width="15.5703125" style="136" bestFit="1" customWidth="1"/>
    <col min="4371" max="4371" width="8.140625" style="136" bestFit="1" customWidth="1"/>
    <col min="4372" max="4372" width="16.140625" style="136" bestFit="1" customWidth="1"/>
    <col min="4373" max="4373" width="9.140625" style="136"/>
    <col min="4374" max="4374" width="12.42578125" style="136" bestFit="1" customWidth="1"/>
    <col min="4375" max="4375" width="9.140625" style="136"/>
    <col min="4376" max="4376" width="12.42578125" style="136" bestFit="1" customWidth="1"/>
    <col min="4377" max="4377" width="9.140625" style="136"/>
    <col min="4378" max="4378" width="12.42578125" style="136" bestFit="1" customWidth="1"/>
    <col min="4379" max="4379" width="9.140625" style="136"/>
    <col min="4380" max="4380" width="12.42578125" style="136" bestFit="1" customWidth="1"/>
    <col min="4381" max="4608" width="9.140625" style="136"/>
    <col min="4609" max="4609" width="8.28515625" style="136" bestFit="1" customWidth="1"/>
    <col min="4610" max="4610" width="31.5703125" style="136" bestFit="1" customWidth="1"/>
    <col min="4611" max="4611" width="8.140625" style="136" bestFit="1" customWidth="1"/>
    <col min="4612" max="4612" width="14.7109375" style="136" bestFit="1" customWidth="1"/>
    <col min="4613" max="4613" width="8.85546875" style="136" bestFit="1" customWidth="1"/>
    <col min="4614" max="4614" width="12" style="136" customWidth="1"/>
    <col min="4615" max="4615" width="8.28515625" style="136" bestFit="1" customWidth="1"/>
    <col min="4616" max="4616" width="13.85546875" style="136" bestFit="1" customWidth="1"/>
    <col min="4617" max="4617" width="8.28515625" style="136" bestFit="1" customWidth="1"/>
    <col min="4618" max="4618" width="14.5703125" style="136" bestFit="1" customWidth="1"/>
    <col min="4619" max="4619" width="8.28515625" style="136" bestFit="1" customWidth="1"/>
    <col min="4620" max="4620" width="16.42578125" style="136" bestFit="1" customWidth="1"/>
    <col min="4621" max="4621" width="8.28515625" style="136" bestFit="1" customWidth="1"/>
    <col min="4622" max="4622" width="16.42578125" style="136" bestFit="1" customWidth="1"/>
    <col min="4623" max="4623" width="8.28515625" style="136" bestFit="1" customWidth="1"/>
    <col min="4624" max="4624" width="17" style="136" bestFit="1" customWidth="1"/>
    <col min="4625" max="4625" width="8.140625" style="136" bestFit="1" customWidth="1"/>
    <col min="4626" max="4626" width="15.5703125" style="136" bestFit="1" customWidth="1"/>
    <col min="4627" max="4627" width="8.140625" style="136" bestFit="1" customWidth="1"/>
    <col min="4628" max="4628" width="16.140625" style="136" bestFit="1" customWidth="1"/>
    <col min="4629" max="4629" width="9.140625" style="136"/>
    <col min="4630" max="4630" width="12.42578125" style="136" bestFit="1" customWidth="1"/>
    <col min="4631" max="4631" width="9.140625" style="136"/>
    <col min="4632" max="4632" width="12.42578125" style="136" bestFit="1" customWidth="1"/>
    <col min="4633" max="4633" width="9.140625" style="136"/>
    <col min="4634" max="4634" width="12.42578125" style="136" bestFit="1" customWidth="1"/>
    <col min="4635" max="4635" width="9.140625" style="136"/>
    <col min="4636" max="4636" width="12.42578125" style="136" bestFit="1" customWidth="1"/>
    <col min="4637" max="4864" width="9.140625" style="136"/>
    <col min="4865" max="4865" width="8.28515625" style="136" bestFit="1" customWidth="1"/>
    <col min="4866" max="4866" width="31.5703125" style="136" bestFit="1" customWidth="1"/>
    <col min="4867" max="4867" width="8.140625" style="136" bestFit="1" customWidth="1"/>
    <col min="4868" max="4868" width="14.7109375" style="136" bestFit="1" customWidth="1"/>
    <col min="4869" max="4869" width="8.85546875" style="136" bestFit="1" customWidth="1"/>
    <col min="4870" max="4870" width="12" style="136" customWidth="1"/>
    <col min="4871" max="4871" width="8.28515625" style="136" bestFit="1" customWidth="1"/>
    <col min="4872" max="4872" width="13.85546875" style="136" bestFit="1" customWidth="1"/>
    <col min="4873" max="4873" width="8.28515625" style="136" bestFit="1" customWidth="1"/>
    <col min="4874" max="4874" width="14.5703125" style="136" bestFit="1" customWidth="1"/>
    <col min="4875" max="4875" width="8.28515625" style="136" bestFit="1" customWidth="1"/>
    <col min="4876" max="4876" width="16.42578125" style="136" bestFit="1" customWidth="1"/>
    <col min="4877" max="4877" width="8.28515625" style="136" bestFit="1" customWidth="1"/>
    <col min="4878" max="4878" width="16.42578125" style="136" bestFit="1" customWidth="1"/>
    <col min="4879" max="4879" width="8.28515625" style="136" bestFit="1" customWidth="1"/>
    <col min="4880" max="4880" width="17" style="136" bestFit="1" customWidth="1"/>
    <col min="4881" max="4881" width="8.140625" style="136" bestFit="1" customWidth="1"/>
    <col min="4882" max="4882" width="15.5703125" style="136" bestFit="1" customWidth="1"/>
    <col min="4883" max="4883" width="8.140625" style="136" bestFit="1" customWidth="1"/>
    <col min="4884" max="4884" width="16.140625" style="136" bestFit="1" customWidth="1"/>
    <col min="4885" max="4885" width="9.140625" style="136"/>
    <col min="4886" max="4886" width="12.42578125" style="136" bestFit="1" customWidth="1"/>
    <col min="4887" max="4887" width="9.140625" style="136"/>
    <col min="4888" max="4888" width="12.42578125" style="136" bestFit="1" customWidth="1"/>
    <col min="4889" max="4889" width="9.140625" style="136"/>
    <col min="4890" max="4890" width="12.42578125" style="136" bestFit="1" customWidth="1"/>
    <col min="4891" max="4891" width="9.140625" style="136"/>
    <col min="4892" max="4892" width="12.42578125" style="136" bestFit="1" customWidth="1"/>
    <col min="4893" max="5120" width="9.140625" style="136"/>
    <col min="5121" max="5121" width="8.28515625" style="136" bestFit="1" customWidth="1"/>
    <col min="5122" max="5122" width="31.5703125" style="136" bestFit="1" customWidth="1"/>
    <col min="5123" max="5123" width="8.140625" style="136" bestFit="1" customWidth="1"/>
    <col min="5124" max="5124" width="14.7109375" style="136" bestFit="1" customWidth="1"/>
    <col min="5125" max="5125" width="8.85546875" style="136" bestFit="1" customWidth="1"/>
    <col min="5126" max="5126" width="12" style="136" customWidth="1"/>
    <col min="5127" max="5127" width="8.28515625" style="136" bestFit="1" customWidth="1"/>
    <col min="5128" max="5128" width="13.85546875" style="136" bestFit="1" customWidth="1"/>
    <col min="5129" max="5129" width="8.28515625" style="136" bestFit="1" customWidth="1"/>
    <col min="5130" max="5130" width="14.5703125" style="136" bestFit="1" customWidth="1"/>
    <col min="5131" max="5131" width="8.28515625" style="136" bestFit="1" customWidth="1"/>
    <col min="5132" max="5132" width="16.42578125" style="136" bestFit="1" customWidth="1"/>
    <col min="5133" max="5133" width="8.28515625" style="136" bestFit="1" customWidth="1"/>
    <col min="5134" max="5134" width="16.42578125" style="136" bestFit="1" customWidth="1"/>
    <col min="5135" max="5135" width="8.28515625" style="136" bestFit="1" customWidth="1"/>
    <col min="5136" max="5136" width="17" style="136" bestFit="1" customWidth="1"/>
    <col min="5137" max="5137" width="8.140625" style="136" bestFit="1" customWidth="1"/>
    <col min="5138" max="5138" width="15.5703125" style="136" bestFit="1" customWidth="1"/>
    <col min="5139" max="5139" width="8.140625" style="136" bestFit="1" customWidth="1"/>
    <col min="5140" max="5140" width="16.140625" style="136" bestFit="1" customWidth="1"/>
    <col min="5141" max="5141" width="9.140625" style="136"/>
    <col min="5142" max="5142" width="12.42578125" style="136" bestFit="1" customWidth="1"/>
    <col min="5143" max="5143" width="9.140625" style="136"/>
    <col min="5144" max="5144" width="12.42578125" style="136" bestFit="1" customWidth="1"/>
    <col min="5145" max="5145" width="9.140625" style="136"/>
    <col min="5146" max="5146" width="12.42578125" style="136" bestFit="1" customWidth="1"/>
    <col min="5147" max="5147" width="9.140625" style="136"/>
    <col min="5148" max="5148" width="12.42578125" style="136" bestFit="1" customWidth="1"/>
    <col min="5149" max="5376" width="9.140625" style="136"/>
    <col min="5377" max="5377" width="8.28515625" style="136" bestFit="1" customWidth="1"/>
    <col min="5378" max="5378" width="31.5703125" style="136" bestFit="1" customWidth="1"/>
    <col min="5379" max="5379" width="8.140625" style="136" bestFit="1" customWidth="1"/>
    <col min="5380" max="5380" width="14.7109375" style="136" bestFit="1" customWidth="1"/>
    <col min="5381" max="5381" width="8.85546875" style="136" bestFit="1" customWidth="1"/>
    <col min="5382" max="5382" width="12" style="136" customWidth="1"/>
    <col min="5383" max="5383" width="8.28515625" style="136" bestFit="1" customWidth="1"/>
    <col min="5384" max="5384" width="13.85546875" style="136" bestFit="1" customWidth="1"/>
    <col min="5385" max="5385" width="8.28515625" style="136" bestFit="1" customWidth="1"/>
    <col min="5386" max="5386" width="14.5703125" style="136" bestFit="1" customWidth="1"/>
    <col min="5387" max="5387" width="8.28515625" style="136" bestFit="1" customWidth="1"/>
    <col min="5388" max="5388" width="16.42578125" style="136" bestFit="1" customWidth="1"/>
    <col min="5389" max="5389" width="8.28515625" style="136" bestFit="1" customWidth="1"/>
    <col min="5390" max="5390" width="16.42578125" style="136" bestFit="1" customWidth="1"/>
    <col min="5391" max="5391" width="8.28515625" style="136" bestFit="1" customWidth="1"/>
    <col min="5392" max="5392" width="17" style="136" bestFit="1" customWidth="1"/>
    <col min="5393" max="5393" width="8.140625" style="136" bestFit="1" customWidth="1"/>
    <col min="5394" max="5394" width="15.5703125" style="136" bestFit="1" customWidth="1"/>
    <col min="5395" max="5395" width="8.140625" style="136" bestFit="1" customWidth="1"/>
    <col min="5396" max="5396" width="16.140625" style="136" bestFit="1" customWidth="1"/>
    <col min="5397" max="5397" width="9.140625" style="136"/>
    <col min="5398" max="5398" width="12.42578125" style="136" bestFit="1" customWidth="1"/>
    <col min="5399" max="5399" width="9.140625" style="136"/>
    <col min="5400" max="5400" width="12.42578125" style="136" bestFit="1" customWidth="1"/>
    <col min="5401" max="5401" width="9.140625" style="136"/>
    <col min="5402" max="5402" width="12.42578125" style="136" bestFit="1" customWidth="1"/>
    <col min="5403" max="5403" width="9.140625" style="136"/>
    <col min="5404" max="5404" width="12.42578125" style="136" bestFit="1" customWidth="1"/>
    <col min="5405" max="5632" width="9.140625" style="136"/>
    <col min="5633" max="5633" width="8.28515625" style="136" bestFit="1" customWidth="1"/>
    <col min="5634" max="5634" width="31.5703125" style="136" bestFit="1" customWidth="1"/>
    <col min="5635" max="5635" width="8.140625" style="136" bestFit="1" customWidth="1"/>
    <col min="5636" max="5636" width="14.7109375" style="136" bestFit="1" customWidth="1"/>
    <col min="5637" max="5637" width="8.85546875" style="136" bestFit="1" customWidth="1"/>
    <col min="5638" max="5638" width="12" style="136" customWidth="1"/>
    <col min="5639" max="5639" width="8.28515625" style="136" bestFit="1" customWidth="1"/>
    <col min="5640" max="5640" width="13.85546875" style="136" bestFit="1" customWidth="1"/>
    <col min="5641" max="5641" width="8.28515625" style="136" bestFit="1" customWidth="1"/>
    <col min="5642" max="5642" width="14.5703125" style="136" bestFit="1" customWidth="1"/>
    <col min="5643" max="5643" width="8.28515625" style="136" bestFit="1" customWidth="1"/>
    <col min="5644" max="5644" width="16.42578125" style="136" bestFit="1" customWidth="1"/>
    <col min="5645" max="5645" width="8.28515625" style="136" bestFit="1" customWidth="1"/>
    <col min="5646" max="5646" width="16.42578125" style="136" bestFit="1" customWidth="1"/>
    <col min="5647" max="5647" width="8.28515625" style="136" bestFit="1" customWidth="1"/>
    <col min="5648" max="5648" width="17" style="136" bestFit="1" customWidth="1"/>
    <col min="5649" max="5649" width="8.140625" style="136" bestFit="1" customWidth="1"/>
    <col min="5650" max="5650" width="15.5703125" style="136" bestFit="1" customWidth="1"/>
    <col min="5651" max="5651" width="8.140625" style="136" bestFit="1" customWidth="1"/>
    <col min="5652" max="5652" width="16.140625" style="136" bestFit="1" customWidth="1"/>
    <col min="5653" max="5653" width="9.140625" style="136"/>
    <col min="5654" max="5654" width="12.42578125" style="136" bestFit="1" customWidth="1"/>
    <col min="5655" max="5655" width="9.140625" style="136"/>
    <col min="5656" max="5656" width="12.42578125" style="136" bestFit="1" customWidth="1"/>
    <col min="5657" max="5657" width="9.140625" style="136"/>
    <col min="5658" max="5658" width="12.42578125" style="136" bestFit="1" customWidth="1"/>
    <col min="5659" max="5659" width="9.140625" style="136"/>
    <col min="5660" max="5660" width="12.42578125" style="136" bestFit="1" customWidth="1"/>
    <col min="5661" max="5888" width="9.140625" style="136"/>
    <col min="5889" max="5889" width="8.28515625" style="136" bestFit="1" customWidth="1"/>
    <col min="5890" max="5890" width="31.5703125" style="136" bestFit="1" customWidth="1"/>
    <col min="5891" max="5891" width="8.140625" style="136" bestFit="1" customWidth="1"/>
    <col min="5892" max="5892" width="14.7109375" style="136" bestFit="1" customWidth="1"/>
    <col min="5893" max="5893" width="8.85546875" style="136" bestFit="1" customWidth="1"/>
    <col min="5894" max="5894" width="12" style="136" customWidth="1"/>
    <col min="5895" max="5895" width="8.28515625" style="136" bestFit="1" customWidth="1"/>
    <col min="5896" max="5896" width="13.85546875" style="136" bestFit="1" customWidth="1"/>
    <col min="5897" max="5897" width="8.28515625" style="136" bestFit="1" customWidth="1"/>
    <col min="5898" max="5898" width="14.5703125" style="136" bestFit="1" customWidth="1"/>
    <col min="5899" max="5899" width="8.28515625" style="136" bestFit="1" customWidth="1"/>
    <col min="5900" max="5900" width="16.42578125" style="136" bestFit="1" customWidth="1"/>
    <col min="5901" max="5901" width="8.28515625" style="136" bestFit="1" customWidth="1"/>
    <col min="5902" max="5902" width="16.42578125" style="136" bestFit="1" customWidth="1"/>
    <col min="5903" max="5903" width="8.28515625" style="136" bestFit="1" customWidth="1"/>
    <col min="5904" max="5904" width="17" style="136" bestFit="1" customWidth="1"/>
    <col min="5905" max="5905" width="8.140625" style="136" bestFit="1" customWidth="1"/>
    <col min="5906" max="5906" width="15.5703125" style="136" bestFit="1" customWidth="1"/>
    <col min="5907" max="5907" width="8.140625" style="136" bestFit="1" customWidth="1"/>
    <col min="5908" max="5908" width="16.140625" style="136" bestFit="1" customWidth="1"/>
    <col min="5909" max="5909" width="9.140625" style="136"/>
    <col min="5910" max="5910" width="12.42578125" style="136" bestFit="1" customWidth="1"/>
    <col min="5911" max="5911" width="9.140625" style="136"/>
    <col min="5912" max="5912" width="12.42578125" style="136" bestFit="1" customWidth="1"/>
    <col min="5913" max="5913" width="9.140625" style="136"/>
    <col min="5914" max="5914" width="12.42578125" style="136" bestFit="1" customWidth="1"/>
    <col min="5915" max="5915" width="9.140625" style="136"/>
    <col min="5916" max="5916" width="12.42578125" style="136" bestFit="1" customWidth="1"/>
    <col min="5917" max="6144" width="9.140625" style="136"/>
    <col min="6145" max="6145" width="8.28515625" style="136" bestFit="1" customWidth="1"/>
    <col min="6146" max="6146" width="31.5703125" style="136" bestFit="1" customWidth="1"/>
    <col min="6147" max="6147" width="8.140625" style="136" bestFit="1" customWidth="1"/>
    <col min="6148" max="6148" width="14.7109375" style="136" bestFit="1" customWidth="1"/>
    <col min="6149" max="6149" width="8.85546875" style="136" bestFit="1" customWidth="1"/>
    <col min="6150" max="6150" width="12" style="136" customWidth="1"/>
    <col min="6151" max="6151" width="8.28515625" style="136" bestFit="1" customWidth="1"/>
    <col min="6152" max="6152" width="13.85546875" style="136" bestFit="1" customWidth="1"/>
    <col min="6153" max="6153" width="8.28515625" style="136" bestFit="1" customWidth="1"/>
    <col min="6154" max="6154" width="14.5703125" style="136" bestFit="1" customWidth="1"/>
    <col min="6155" max="6155" width="8.28515625" style="136" bestFit="1" customWidth="1"/>
    <col min="6156" max="6156" width="16.42578125" style="136" bestFit="1" customWidth="1"/>
    <col min="6157" max="6157" width="8.28515625" style="136" bestFit="1" customWidth="1"/>
    <col min="6158" max="6158" width="16.42578125" style="136" bestFit="1" customWidth="1"/>
    <col min="6159" max="6159" width="8.28515625" style="136" bestFit="1" customWidth="1"/>
    <col min="6160" max="6160" width="17" style="136" bestFit="1" customWidth="1"/>
    <col min="6161" max="6161" width="8.140625" style="136" bestFit="1" customWidth="1"/>
    <col min="6162" max="6162" width="15.5703125" style="136" bestFit="1" customWidth="1"/>
    <col min="6163" max="6163" width="8.140625" style="136" bestFit="1" customWidth="1"/>
    <col min="6164" max="6164" width="16.140625" style="136" bestFit="1" customWidth="1"/>
    <col min="6165" max="6165" width="9.140625" style="136"/>
    <col min="6166" max="6166" width="12.42578125" style="136" bestFit="1" customWidth="1"/>
    <col min="6167" max="6167" width="9.140625" style="136"/>
    <col min="6168" max="6168" width="12.42578125" style="136" bestFit="1" customWidth="1"/>
    <col min="6169" max="6169" width="9.140625" style="136"/>
    <col min="6170" max="6170" width="12.42578125" style="136" bestFit="1" customWidth="1"/>
    <col min="6171" max="6171" width="9.140625" style="136"/>
    <col min="6172" max="6172" width="12.42578125" style="136" bestFit="1" customWidth="1"/>
    <col min="6173" max="6400" width="9.140625" style="136"/>
    <col min="6401" max="6401" width="8.28515625" style="136" bestFit="1" customWidth="1"/>
    <col min="6402" max="6402" width="31.5703125" style="136" bestFit="1" customWidth="1"/>
    <col min="6403" max="6403" width="8.140625" style="136" bestFit="1" customWidth="1"/>
    <col min="6404" max="6404" width="14.7109375" style="136" bestFit="1" customWidth="1"/>
    <col min="6405" max="6405" width="8.85546875" style="136" bestFit="1" customWidth="1"/>
    <col min="6406" max="6406" width="12" style="136" customWidth="1"/>
    <col min="6407" max="6407" width="8.28515625" style="136" bestFit="1" customWidth="1"/>
    <col min="6408" max="6408" width="13.85546875" style="136" bestFit="1" customWidth="1"/>
    <col min="6409" max="6409" width="8.28515625" style="136" bestFit="1" customWidth="1"/>
    <col min="6410" max="6410" width="14.5703125" style="136" bestFit="1" customWidth="1"/>
    <col min="6411" max="6411" width="8.28515625" style="136" bestFit="1" customWidth="1"/>
    <col min="6412" max="6412" width="16.42578125" style="136" bestFit="1" customWidth="1"/>
    <col min="6413" max="6413" width="8.28515625" style="136" bestFit="1" customWidth="1"/>
    <col min="6414" max="6414" width="16.42578125" style="136" bestFit="1" customWidth="1"/>
    <col min="6415" max="6415" width="8.28515625" style="136" bestFit="1" customWidth="1"/>
    <col min="6416" max="6416" width="17" style="136" bestFit="1" customWidth="1"/>
    <col min="6417" max="6417" width="8.140625" style="136" bestFit="1" customWidth="1"/>
    <col min="6418" max="6418" width="15.5703125" style="136" bestFit="1" customWidth="1"/>
    <col min="6419" max="6419" width="8.140625" style="136" bestFit="1" customWidth="1"/>
    <col min="6420" max="6420" width="16.140625" style="136" bestFit="1" customWidth="1"/>
    <col min="6421" max="6421" width="9.140625" style="136"/>
    <col min="6422" max="6422" width="12.42578125" style="136" bestFit="1" customWidth="1"/>
    <col min="6423" max="6423" width="9.140625" style="136"/>
    <col min="6424" max="6424" width="12.42578125" style="136" bestFit="1" customWidth="1"/>
    <col min="6425" max="6425" width="9.140625" style="136"/>
    <col min="6426" max="6426" width="12.42578125" style="136" bestFit="1" customWidth="1"/>
    <col min="6427" max="6427" width="9.140625" style="136"/>
    <col min="6428" max="6428" width="12.42578125" style="136" bestFit="1" customWidth="1"/>
    <col min="6429" max="6656" width="9.140625" style="136"/>
    <col min="6657" max="6657" width="8.28515625" style="136" bestFit="1" customWidth="1"/>
    <col min="6658" max="6658" width="31.5703125" style="136" bestFit="1" customWidth="1"/>
    <col min="6659" max="6659" width="8.140625" style="136" bestFit="1" customWidth="1"/>
    <col min="6660" max="6660" width="14.7109375" style="136" bestFit="1" customWidth="1"/>
    <col min="6661" max="6661" width="8.85546875" style="136" bestFit="1" customWidth="1"/>
    <col min="6662" max="6662" width="12" style="136" customWidth="1"/>
    <col min="6663" max="6663" width="8.28515625" style="136" bestFit="1" customWidth="1"/>
    <col min="6664" max="6664" width="13.85546875" style="136" bestFit="1" customWidth="1"/>
    <col min="6665" max="6665" width="8.28515625" style="136" bestFit="1" customWidth="1"/>
    <col min="6666" max="6666" width="14.5703125" style="136" bestFit="1" customWidth="1"/>
    <col min="6667" max="6667" width="8.28515625" style="136" bestFit="1" customWidth="1"/>
    <col min="6668" max="6668" width="16.42578125" style="136" bestFit="1" customWidth="1"/>
    <col min="6669" max="6669" width="8.28515625" style="136" bestFit="1" customWidth="1"/>
    <col min="6670" max="6670" width="16.42578125" style="136" bestFit="1" customWidth="1"/>
    <col min="6671" max="6671" width="8.28515625" style="136" bestFit="1" customWidth="1"/>
    <col min="6672" max="6672" width="17" style="136" bestFit="1" customWidth="1"/>
    <col min="6673" max="6673" width="8.140625" style="136" bestFit="1" customWidth="1"/>
    <col min="6674" max="6674" width="15.5703125" style="136" bestFit="1" customWidth="1"/>
    <col min="6675" max="6675" width="8.140625" style="136" bestFit="1" customWidth="1"/>
    <col min="6676" max="6676" width="16.140625" style="136" bestFit="1" customWidth="1"/>
    <col min="6677" max="6677" width="9.140625" style="136"/>
    <col min="6678" max="6678" width="12.42578125" style="136" bestFit="1" customWidth="1"/>
    <col min="6679" max="6679" width="9.140625" style="136"/>
    <col min="6680" max="6680" width="12.42578125" style="136" bestFit="1" customWidth="1"/>
    <col min="6681" max="6681" width="9.140625" style="136"/>
    <col min="6682" max="6682" width="12.42578125" style="136" bestFit="1" customWidth="1"/>
    <col min="6683" max="6683" width="9.140625" style="136"/>
    <col min="6684" max="6684" width="12.42578125" style="136" bestFit="1" customWidth="1"/>
    <col min="6685" max="6912" width="9.140625" style="136"/>
    <col min="6913" max="6913" width="8.28515625" style="136" bestFit="1" customWidth="1"/>
    <col min="6914" max="6914" width="31.5703125" style="136" bestFit="1" customWidth="1"/>
    <col min="6915" max="6915" width="8.140625" style="136" bestFit="1" customWidth="1"/>
    <col min="6916" max="6916" width="14.7109375" style="136" bestFit="1" customWidth="1"/>
    <col min="6917" max="6917" width="8.85546875" style="136" bestFit="1" customWidth="1"/>
    <col min="6918" max="6918" width="12" style="136" customWidth="1"/>
    <col min="6919" max="6919" width="8.28515625" style="136" bestFit="1" customWidth="1"/>
    <col min="6920" max="6920" width="13.85546875" style="136" bestFit="1" customWidth="1"/>
    <col min="6921" max="6921" width="8.28515625" style="136" bestFit="1" customWidth="1"/>
    <col min="6922" max="6922" width="14.5703125" style="136" bestFit="1" customWidth="1"/>
    <col min="6923" max="6923" width="8.28515625" style="136" bestFit="1" customWidth="1"/>
    <col min="6924" max="6924" width="16.42578125" style="136" bestFit="1" customWidth="1"/>
    <col min="6925" max="6925" width="8.28515625" style="136" bestFit="1" customWidth="1"/>
    <col min="6926" max="6926" width="16.42578125" style="136" bestFit="1" customWidth="1"/>
    <col min="6927" max="6927" width="8.28515625" style="136" bestFit="1" customWidth="1"/>
    <col min="6928" max="6928" width="17" style="136" bestFit="1" customWidth="1"/>
    <col min="6929" max="6929" width="8.140625" style="136" bestFit="1" customWidth="1"/>
    <col min="6930" max="6930" width="15.5703125" style="136" bestFit="1" customWidth="1"/>
    <col min="6931" max="6931" width="8.140625" style="136" bestFit="1" customWidth="1"/>
    <col min="6932" max="6932" width="16.140625" style="136" bestFit="1" customWidth="1"/>
    <col min="6933" max="6933" width="9.140625" style="136"/>
    <col min="6934" max="6934" width="12.42578125" style="136" bestFit="1" customWidth="1"/>
    <col min="6935" max="6935" width="9.140625" style="136"/>
    <col min="6936" max="6936" width="12.42578125" style="136" bestFit="1" customWidth="1"/>
    <col min="6937" max="6937" width="9.140625" style="136"/>
    <col min="6938" max="6938" width="12.42578125" style="136" bestFit="1" customWidth="1"/>
    <col min="6939" max="6939" width="9.140625" style="136"/>
    <col min="6940" max="6940" width="12.42578125" style="136" bestFit="1" customWidth="1"/>
    <col min="6941" max="7168" width="9.140625" style="136"/>
    <col min="7169" max="7169" width="8.28515625" style="136" bestFit="1" customWidth="1"/>
    <col min="7170" max="7170" width="31.5703125" style="136" bestFit="1" customWidth="1"/>
    <col min="7171" max="7171" width="8.140625" style="136" bestFit="1" customWidth="1"/>
    <col min="7172" max="7172" width="14.7109375" style="136" bestFit="1" customWidth="1"/>
    <col min="7173" max="7173" width="8.85546875" style="136" bestFit="1" customWidth="1"/>
    <col min="7174" max="7174" width="12" style="136" customWidth="1"/>
    <col min="7175" max="7175" width="8.28515625" style="136" bestFit="1" customWidth="1"/>
    <col min="7176" max="7176" width="13.85546875" style="136" bestFit="1" customWidth="1"/>
    <col min="7177" max="7177" width="8.28515625" style="136" bestFit="1" customWidth="1"/>
    <col min="7178" max="7178" width="14.5703125" style="136" bestFit="1" customWidth="1"/>
    <col min="7179" max="7179" width="8.28515625" style="136" bestFit="1" customWidth="1"/>
    <col min="7180" max="7180" width="16.42578125" style="136" bestFit="1" customWidth="1"/>
    <col min="7181" max="7181" width="8.28515625" style="136" bestFit="1" customWidth="1"/>
    <col min="7182" max="7182" width="16.42578125" style="136" bestFit="1" customWidth="1"/>
    <col min="7183" max="7183" width="8.28515625" style="136" bestFit="1" customWidth="1"/>
    <col min="7184" max="7184" width="17" style="136" bestFit="1" customWidth="1"/>
    <col min="7185" max="7185" width="8.140625" style="136" bestFit="1" customWidth="1"/>
    <col min="7186" max="7186" width="15.5703125" style="136" bestFit="1" customWidth="1"/>
    <col min="7187" max="7187" width="8.140625" style="136" bestFit="1" customWidth="1"/>
    <col min="7188" max="7188" width="16.140625" style="136" bestFit="1" customWidth="1"/>
    <col min="7189" max="7189" width="9.140625" style="136"/>
    <col min="7190" max="7190" width="12.42578125" style="136" bestFit="1" customWidth="1"/>
    <col min="7191" max="7191" width="9.140625" style="136"/>
    <col min="7192" max="7192" width="12.42578125" style="136" bestFit="1" customWidth="1"/>
    <col min="7193" max="7193" width="9.140625" style="136"/>
    <col min="7194" max="7194" width="12.42578125" style="136" bestFit="1" customWidth="1"/>
    <col min="7195" max="7195" width="9.140625" style="136"/>
    <col min="7196" max="7196" width="12.42578125" style="136" bestFit="1" customWidth="1"/>
    <col min="7197" max="7424" width="9.140625" style="136"/>
    <col min="7425" max="7425" width="8.28515625" style="136" bestFit="1" customWidth="1"/>
    <col min="7426" max="7426" width="31.5703125" style="136" bestFit="1" customWidth="1"/>
    <col min="7427" max="7427" width="8.140625" style="136" bestFit="1" customWidth="1"/>
    <col min="7428" max="7428" width="14.7109375" style="136" bestFit="1" customWidth="1"/>
    <col min="7429" max="7429" width="8.85546875" style="136" bestFit="1" customWidth="1"/>
    <col min="7430" max="7430" width="12" style="136" customWidth="1"/>
    <col min="7431" max="7431" width="8.28515625" style="136" bestFit="1" customWidth="1"/>
    <col min="7432" max="7432" width="13.85546875" style="136" bestFit="1" customWidth="1"/>
    <col min="7433" max="7433" width="8.28515625" style="136" bestFit="1" customWidth="1"/>
    <col min="7434" max="7434" width="14.5703125" style="136" bestFit="1" customWidth="1"/>
    <col min="7435" max="7435" width="8.28515625" style="136" bestFit="1" customWidth="1"/>
    <col min="7436" max="7436" width="16.42578125" style="136" bestFit="1" customWidth="1"/>
    <col min="7437" max="7437" width="8.28515625" style="136" bestFit="1" customWidth="1"/>
    <col min="7438" max="7438" width="16.42578125" style="136" bestFit="1" customWidth="1"/>
    <col min="7439" max="7439" width="8.28515625" style="136" bestFit="1" customWidth="1"/>
    <col min="7440" max="7440" width="17" style="136" bestFit="1" customWidth="1"/>
    <col min="7441" max="7441" width="8.140625" style="136" bestFit="1" customWidth="1"/>
    <col min="7442" max="7442" width="15.5703125" style="136" bestFit="1" customWidth="1"/>
    <col min="7443" max="7443" width="8.140625" style="136" bestFit="1" customWidth="1"/>
    <col min="7444" max="7444" width="16.140625" style="136" bestFit="1" customWidth="1"/>
    <col min="7445" max="7445" width="9.140625" style="136"/>
    <col min="7446" max="7446" width="12.42578125" style="136" bestFit="1" customWidth="1"/>
    <col min="7447" max="7447" width="9.140625" style="136"/>
    <col min="7448" max="7448" width="12.42578125" style="136" bestFit="1" customWidth="1"/>
    <col min="7449" max="7449" width="9.140625" style="136"/>
    <col min="7450" max="7450" width="12.42578125" style="136" bestFit="1" customWidth="1"/>
    <col min="7451" max="7451" width="9.140625" style="136"/>
    <col min="7452" max="7452" width="12.42578125" style="136" bestFit="1" customWidth="1"/>
    <col min="7453" max="7680" width="9.140625" style="136"/>
    <col min="7681" max="7681" width="8.28515625" style="136" bestFit="1" customWidth="1"/>
    <col min="7682" max="7682" width="31.5703125" style="136" bestFit="1" customWidth="1"/>
    <col min="7683" max="7683" width="8.140625" style="136" bestFit="1" customWidth="1"/>
    <col min="7684" max="7684" width="14.7109375" style="136" bestFit="1" customWidth="1"/>
    <col min="7685" max="7685" width="8.85546875" style="136" bestFit="1" customWidth="1"/>
    <col min="7686" max="7686" width="12" style="136" customWidth="1"/>
    <col min="7687" max="7687" width="8.28515625" style="136" bestFit="1" customWidth="1"/>
    <col min="7688" max="7688" width="13.85546875" style="136" bestFit="1" customWidth="1"/>
    <col min="7689" max="7689" width="8.28515625" style="136" bestFit="1" customWidth="1"/>
    <col min="7690" max="7690" width="14.5703125" style="136" bestFit="1" customWidth="1"/>
    <col min="7691" max="7691" width="8.28515625" style="136" bestFit="1" customWidth="1"/>
    <col min="7692" max="7692" width="16.42578125" style="136" bestFit="1" customWidth="1"/>
    <col min="7693" max="7693" width="8.28515625" style="136" bestFit="1" customWidth="1"/>
    <col min="7694" max="7694" width="16.42578125" style="136" bestFit="1" customWidth="1"/>
    <col min="7695" max="7695" width="8.28515625" style="136" bestFit="1" customWidth="1"/>
    <col min="7696" max="7696" width="17" style="136" bestFit="1" customWidth="1"/>
    <col min="7697" max="7697" width="8.140625" style="136" bestFit="1" customWidth="1"/>
    <col min="7698" max="7698" width="15.5703125" style="136" bestFit="1" customWidth="1"/>
    <col min="7699" max="7699" width="8.140625" style="136" bestFit="1" customWidth="1"/>
    <col min="7700" max="7700" width="16.140625" style="136" bestFit="1" customWidth="1"/>
    <col min="7701" max="7701" width="9.140625" style="136"/>
    <col min="7702" max="7702" width="12.42578125" style="136" bestFit="1" customWidth="1"/>
    <col min="7703" max="7703" width="9.140625" style="136"/>
    <col min="7704" max="7704" width="12.42578125" style="136" bestFit="1" customWidth="1"/>
    <col min="7705" max="7705" width="9.140625" style="136"/>
    <col min="7706" max="7706" width="12.42578125" style="136" bestFit="1" customWidth="1"/>
    <col min="7707" max="7707" width="9.140625" style="136"/>
    <col min="7708" max="7708" width="12.42578125" style="136" bestFit="1" customWidth="1"/>
    <col min="7709" max="7936" width="9.140625" style="136"/>
    <col min="7937" max="7937" width="8.28515625" style="136" bestFit="1" customWidth="1"/>
    <col min="7938" max="7938" width="31.5703125" style="136" bestFit="1" customWidth="1"/>
    <col min="7939" max="7939" width="8.140625" style="136" bestFit="1" customWidth="1"/>
    <col min="7940" max="7940" width="14.7109375" style="136" bestFit="1" customWidth="1"/>
    <col min="7941" max="7941" width="8.85546875" style="136" bestFit="1" customWidth="1"/>
    <col min="7942" max="7942" width="12" style="136" customWidth="1"/>
    <col min="7943" max="7943" width="8.28515625" style="136" bestFit="1" customWidth="1"/>
    <col min="7944" max="7944" width="13.85546875" style="136" bestFit="1" customWidth="1"/>
    <col min="7945" max="7945" width="8.28515625" style="136" bestFit="1" customWidth="1"/>
    <col min="7946" max="7946" width="14.5703125" style="136" bestFit="1" customWidth="1"/>
    <col min="7947" max="7947" width="8.28515625" style="136" bestFit="1" customWidth="1"/>
    <col min="7948" max="7948" width="16.42578125" style="136" bestFit="1" customWidth="1"/>
    <col min="7949" max="7949" width="8.28515625" style="136" bestFit="1" customWidth="1"/>
    <col min="7950" max="7950" width="16.42578125" style="136" bestFit="1" customWidth="1"/>
    <col min="7951" max="7951" width="8.28515625" style="136" bestFit="1" customWidth="1"/>
    <col min="7952" max="7952" width="17" style="136" bestFit="1" customWidth="1"/>
    <col min="7953" max="7953" width="8.140625" style="136" bestFit="1" customWidth="1"/>
    <col min="7954" max="7954" width="15.5703125" style="136" bestFit="1" customWidth="1"/>
    <col min="7955" max="7955" width="8.140625" style="136" bestFit="1" customWidth="1"/>
    <col min="7956" max="7956" width="16.140625" style="136" bestFit="1" customWidth="1"/>
    <col min="7957" max="7957" width="9.140625" style="136"/>
    <col min="7958" max="7958" width="12.42578125" style="136" bestFit="1" customWidth="1"/>
    <col min="7959" max="7959" width="9.140625" style="136"/>
    <col min="7960" max="7960" width="12.42578125" style="136" bestFit="1" customWidth="1"/>
    <col min="7961" max="7961" width="9.140625" style="136"/>
    <col min="7962" max="7962" width="12.42578125" style="136" bestFit="1" customWidth="1"/>
    <col min="7963" max="7963" width="9.140625" style="136"/>
    <col min="7964" max="7964" width="12.42578125" style="136" bestFit="1" customWidth="1"/>
    <col min="7965" max="8192" width="9.140625" style="136"/>
    <col min="8193" max="8193" width="8.28515625" style="136" bestFit="1" customWidth="1"/>
    <col min="8194" max="8194" width="31.5703125" style="136" bestFit="1" customWidth="1"/>
    <col min="8195" max="8195" width="8.140625" style="136" bestFit="1" customWidth="1"/>
    <col min="8196" max="8196" width="14.7109375" style="136" bestFit="1" customWidth="1"/>
    <col min="8197" max="8197" width="8.85546875" style="136" bestFit="1" customWidth="1"/>
    <col min="8198" max="8198" width="12" style="136" customWidth="1"/>
    <col min="8199" max="8199" width="8.28515625" style="136" bestFit="1" customWidth="1"/>
    <col min="8200" max="8200" width="13.85546875" style="136" bestFit="1" customWidth="1"/>
    <col min="8201" max="8201" width="8.28515625" style="136" bestFit="1" customWidth="1"/>
    <col min="8202" max="8202" width="14.5703125" style="136" bestFit="1" customWidth="1"/>
    <col min="8203" max="8203" width="8.28515625" style="136" bestFit="1" customWidth="1"/>
    <col min="8204" max="8204" width="16.42578125" style="136" bestFit="1" customWidth="1"/>
    <col min="8205" max="8205" width="8.28515625" style="136" bestFit="1" customWidth="1"/>
    <col min="8206" max="8206" width="16.42578125" style="136" bestFit="1" customWidth="1"/>
    <col min="8207" max="8207" width="8.28515625" style="136" bestFit="1" customWidth="1"/>
    <col min="8208" max="8208" width="17" style="136" bestFit="1" customWidth="1"/>
    <col min="8209" max="8209" width="8.140625" style="136" bestFit="1" customWidth="1"/>
    <col min="8210" max="8210" width="15.5703125" style="136" bestFit="1" customWidth="1"/>
    <col min="8211" max="8211" width="8.140625" style="136" bestFit="1" customWidth="1"/>
    <col min="8212" max="8212" width="16.140625" style="136" bestFit="1" customWidth="1"/>
    <col min="8213" max="8213" width="9.140625" style="136"/>
    <col min="8214" max="8214" width="12.42578125" style="136" bestFit="1" customWidth="1"/>
    <col min="8215" max="8215" width="9.140625" style="136"/>
    <col min="8216" max="8216" width="12.42578125" style="136" bestFit="1" customWidth="1"/>
    <col min="8217" max="8217" width="9.140625" style="136"/>
    <col min="8218" max="8218" width="12.42578125" style="136" bestFit="1" customWidth="1"/>
    <col min="8219" max="8219" width="9.140625" style="136"/>
    <col min="8220" max="8220" width="12.42578125" style="136" bestFit="1" customWidth="1"/>
    <col min="8221" max="8448" width="9.140625" style="136"/>
    <col min="8449" max="8449" width="8.28515625" style="136" bestFit="1" customWidth="1"/>
    <col min="8450" max="8450" width="31.5703125" style="136" bestFit="1" customWidth="1"/>
    <col min="8451" max="8451" width="8.140625" style="136" bestFit="1" customWidth="1"/>
    <col min="8452" max="8452" width="14.7109375" style="136" bestFit="1" customWidth="1"/>
    <col min="8453" max="8453" width="8.85546875" style="136" bestFit="1" customWidth="1"/>
    <col min="8454" max="8454" width="12" style="136" customWidth="1"/>
    <col min="8455" max="8455" width="8.28515625" style="136" bestFit="1" customWidth="1"/>
    <col min="8456" max="8456" width="13.85546875" style="136" bestFit="1" customWidth="1"/>
    <col min="8457" max="8457" width="8.28515625" style="136" bestFit="1" customWidth="1"/>
    <col min="8458" max="8458" width="14.5703125" style="136" bestFit="1" customWidth="1"/>
    <col min="8459" max="8459" width="8.28515625" style="136" bestFit="1" customWidth="1"/>
    <col min="8460" max="8460" width="16.42578125" style="136" bestFit="1" customWidth="1"/>
    <col min="8461" max="8461" width="8.28515625" style="136" bestFit="1" customWidth="1"/>
    <col min="8462" max="8462" width="16.42578125" style="136" bestFit="1" customWidth="1"/>
    <col min="8463" max="8463" width="8.28515625" style="136" bestFit="1" customWidth="1"/>
    <col min="8464" max="8464" width="17" style="136" bestFit="1" customWidth="1"/>
    <col min="8465" max="8465" width="8.140625" style="136" bestFit="1" customWidth="1"/>
    <col min="8466" max="8466" width="15.5703125" style="136" bestFit="1" customWidth="1"/>
    <col min="8467" max="8467" width="8.140625" style="136" bestFit="1" customWidth="1"/>
    <col min="8468" max="8468" width="16.140625" style="136" bestFit="1" customWidth="1"/>
    <col min="8469" max="8469" width="9.140625" style="136"/>
    <col min="8470" max="8470" width="12.42578125" style="136" bestFit="1" customWidth="1"/>
    <col min="8471" max="8471" width="9.140625" style="136"/>
    <col min="8472" max="8472" width="12.42578125" style="136" bestFit="1" customWidth="1"/>
    <col min="8473" max="8473" width="9.140625" style="136"/>
    <col min="8474" max="8474" width="12.42578125" style="136" bestFit="1" customWidth="1"/>
    <col min="8475" max="8475" width="9.140625" style="136"/>
    <col min="8476" max="8476" width="12.42578125" style="136" bestFit="1" customWidth="1"/>
    <col min="8477" max="8704" width="9.140625" style="136"/>
    <col min="8705" max="8705" width="8.28515625" style="136" bestFit="1" customWidth="1"/>
    <col min="8706" max="8706" width="31.5703125" style="136" bestFit="1" customWidth="1"/>
    <col min="8707" max="8707" width="8.140625" style="136" bestFit="1" customWidth="1"/>
    <col min="8708" max="8708" width="14.7109375" style="136" bestFit="1" customWidth="1"/>
    <col min="8709" max="8709" width="8.85546875" style="136" bestFit="1" customWidth="1"/>
    <col min="8710" max="8710" width="12" style="136" customWidth="1"/>
    <col min="8711" max="8711" width="8.28515625" style="136" bestFit="1" customWidth="1"/>
    <col min="8712" max="8712" width="13.85546875" style="136" bestFit="1" customWidth="1"/>
    <col min="8713" max="8713" width="8.28515625" style="136" bestFit="1" customWidth="1"/>
    <col min="8714" max="8714" width="14.5703125" style="136" bestFit="1" customWidth="1"/>
    <col min="8715" max="8715" width="8.28515625" style="136" bestFit="1" customWidth="1"/>
    <col min="8716" max="8716" width="16.42578125" style="136" bestFit="1" customWidth="1"/>
    <col min="8717" max="8717" width="8.28515625" style="136" bestFit="1" customWidth="1"/>
    <col min="8718" max="8718" width="16.42578125" style="136" bestFit="1" customWidth="1"/>
    <col min="8719" max="8719" width="8.28515625" style="136" bestFit="1" customWidth="1"/>
    <col min="8720" max="8720" width="17" style="136" bestFit="1" customWidth="1"/>
    <col min="8721" max="8721" width="8.140625" style="136" bestFit="1" customWidth="1"/>
    <col min="8722" max="8722" width="15.5703125" style="136" bestFit="1" customWidth="1"/>
    <col min="8723" max="8723" width="8.140625" style="136" bestFit="1" customWidth="1"/>
    <col min="8724" max="8724" width="16.140625" style="136" bestFit="1" customWidth="1"/>
    <col min="8725" max="8725" width="9.140625" style="136"/>
    <col min="8726" max="8726" width="12.42578125" style="136" bestFit="1" customWidth="1"/>
    <col min="8727" max="8727" width="9.140625" style="136"/>
    <col min="8728" max="8728" width="12.42578125" style="136" bestFit="1" customWidth="1"/>
    <col min="8729" max="8729" width="9.140625" style="136"/>
    <col min="8730" max="8730" width="12.42578125" style="136" bestFit="1" customWidth="1"/>
    <col min="8731" max="8731" width="9.140625" style="136"/>
    <col min="8732" max="8732" width="12.42578125" style="136" bestFit="1" customWidth="1"/>
    <col min="8733" max="8960" width="9.140625" style="136"/>
    <col min="8961" max="8961" width="8.28515625" style="136" bestFit="1" customWidth="1"/>
    <col min="8962" max="8962" width="31.5703125" style="136" bestFit="1" customWidth="1"/>
    <col min="8963" max="8963" width="8.140625" style="136" bestFit="1" customWidth="1"/>
    <col min="8964" max="8964" width="14.7109375" style="136" bestFit="1" customWidth="1"/>
    <col min="8965" max="8965" width="8.85546875" style="136" bestFit="1" customWidth="1"/>
    <col min="8966" max="8966" width="12" style="136" customWidth="1"/>
    <col min="8967" max="8967" width="8.28515625" style="136" bestFit="1" customWidth="1"/>
    <col min="8968" max="8968" width="13.85546875" style="136" bestFit="1" customWidth="1"/>
    <col min="8969" max="8969" width="8.28515625" style="136" bestFit="1" customWidth="1"/>
    <col min="8970" max="8970" width="14.5703125" style="136" bestFit="1" customWidth="1"/>
    <col min="8971" max="8971" width="8.28515625" style="136" bestFit="1" customWidth="1"/>
    <col min="8972" max="8972" width="16.42578125" style="136" bestFit="1" customWidth="1"/>
    <col min="8973" max="8973" width="8.28515625" style="136" bestFit="1" customWidth="1"/>
    <col min="8974" max="8974" width="16.42578125" style="136" bestFit="1" customWidth="1"/>
    <col min="8975" max="8975" width="8.28515625" style="136" bestFit="1" customWidth="1"/>
    <col min="8976" max="8976" width="17" style="136" bestFit="1" customWidth="1"/>
    <col min="8977" max="8977" width="8.140625" style="136" bestFit="1" customWidth="1"/>
    <col min="8978" max="8978" width="15.5703125" style="136" bestFit="1" customWidth="1"/>
    <col min="8979" max="8979" width="8.140625" style="136" bestFit="1" customWidth="1"/>
    <col min="8980" max="8980" width="16.140625" style="136" bestFit="1" customWidth="1"/>
    <col min="8981" max="8981" width="9.140625" style="136"/>
    <col min="8982" max="8982" width="12.42578125" style="136" bestFit="1" customWidth="1"/>
    <col min="8983" max="8983" width="9.140625" style="136"/>
    <col min="8984" max="8984" width="12.42578125" style="136" bestFit="1" customWidth="1"/>
    <col min="8985" max="8985" width="9.140625" style="136"/>
    <col min="8986" max="8986" width="12.42578125" style="136" bestFit="1" customWidth="1"/>
    <col min="8987" max="8987" width="9.140625" style="136"/>
    <col min="8988" max="8988" width="12.42578125" style="136" bestFit="1" customWidth="1"/>
    <col min="8989" max="9216" width="9.140625" style="136"/>
    <col min="9217" max="9217" width="8.28515625" style="136" bestFit="1" customWidth="1"/>
    <col min="9218" max="9218" width="31.5703125" style="136" bestFit="1" customWidth="1"/>
    <col min="9219" max="9219" width="8.140625" style="136" bestFit="1" customWidth="1"/>
    <col min="9220" max="9220" width="14.7109375" style="136" bestFit="1" customWidth="1"/>
    <col min="9221" max="9221" width="8.85546875" style="136" bestFit="1" customWidth="1"/>
    <col min="9222" max="9222" width="12" style="136" customWidth="1"/>
    <col min="9223" max="9223" width="8.28515625" style="136" bestFit="1" customWidth="1"/>
    <col min="9224" max="9224" width="13.85546875" style="136" bestFit="1" customWidth="1"/>
    <col min="9225" max="9225" width="8.28515625" style="136" bestFit="1" customWidth="1"/>
    <col min="9226" max="9226" width="14.5703125" style="136" bestFit="1" customWidth="1"/>
    <col min="9227" max="9227" width="8.28515625" style="136" bestFit="1" customWidth="1"/>
    <col min="9228" max="9228" width="16.42578125" style="136" bestFit="1" customWidth="1"/>
    <col min="9229" max="9229" width="8.28515625" style="136" bestFit="1" customWidth="1"/>
    <col min="9230" max="9230" width="16.42578125" style="136" bestFit="1" customWidth="1"/>
    <col min="9231" max="9231" width="8.28515625" style="136" bestFit="1" customWidth="1"/>
    <col min="9232" max="9232" width="17" style="136" bestFit="1" customWidth="1"/>
    <col min="9233" max="9233" width="8.140625" style="136" bestFit="1" customWidth="1"/>
    <col min="9234" max="9234" width="15.5703125" style="136" bestFit="1" customWidth="1"/>
    <col min="9235" max="9235" width="8.140625" style="136" bestFit="1" customWidth="1"/>
    <col min="9236" max="9236" width="16.140625" style="136" bestFit="1" customWidth="1"/>
    <col min="9237" max="9237" width="9.140625" style="136"/>
    <col min="9238" max="9238" width="12.42578125" style="136" bestFit="1" customWidth="1"/>
    <col min="9239" max="9239" width="9.140625" style="136"/>
    <col min="9240" max="9240" width="12.42578125" style="136" bestFit="1" customWidth="1"/>
    <col min="9241" max="9241" width="9.140625" style="136"/>
    <col min="9242" max="9242" width="12.42578125" style="136" bestFit="1" customWidth="1"/>
    <col min="9243" max="9243" width="9.140625" style="136"/>
    <col min="9244" max="9244" width="12.42578125" style="136" bestFit="1" customWidth="1"/>
    <col min="9245" max="9472" width="9.140625" style="136"/>
    <col min="9473" max="9473" width="8.28515625" style="136" bestFit="1" customWidth="1"/>
    <col min="9474" max="9474" width="31.5703125" style="136" bestFit="1" customWidth="1"/>
    <col min="9475" max="9475" width="8.140625" style="136" bestFit="1" customWidth="1"/>
    <col min="9476" max="9476" width="14.7109375" style="136" bestFit="1" customWidth="1"/>
    <col min="9477" max="9477" width="8.85546875" style="136" bestFit="1" customWidth="1"/>
    <col min="9478" max="9478" width="12" style="136" customWidth="1"/>
    <col min="9479" max="9479" width="8.28515625" style="136" bestFit="1" customWidth="1"/>
    <col min="9480" max="9480" width="13.85546875" style="136" bestFit="1" customWidth="1"/>
    <col min="9481" max="9481" width="8.28515625" style="136" bestFit="1" customWidth="1"/>
    <col min="9482" max="9482" width="14.5703125" style="136" bestFit="1" customWidth="1"/>
    <col min="9483" max="9483" width="8.28515625" style="136" bestFit="1" customWidth="1"/>
    <col min="9484" max="9484" width="16.42578125" style="136" bestFit="1" customWidth="1"/>
    <col min="9485" max="9485" width="8.28515625" style="136" bestFit="1" customWidth="1"/>
    <col min="9486" max="9486" width="16.42578125" style="136" bestFit="1" customWidth="1"/>
    <col min="9487" max="9487" width="8.28515625" style="136" bestFit="1" customWidth="1"/>
    <col min="9488" max="9488" width="17" style="136" bestFit="1" customWidth="1"/>
    <col min="9489" max="9489" width="8.140625" style="136" bestFit="1" customWidth="1"/>
    <col min="9490" max="9490" width="15.5703125" style="136" bestFit="1" customWidth="1"/>
    <col min="9491" max="9491" width="8.140625" style="136" bestFit="1" customWidth="1"/>
    <col min="9492" max="9492" width="16.140625" style="136" bestFit="1" customWidth="1"/>
    <col min="9493" max="9493" width="9.140625" style="136"/>
    <col min="9494" max="9494" width="12.42578125" style="136" bestFit="1" customWidth="1"/>
    <col min="9495" max="9495" width="9.140625" style="136"/>
    <col min="9496" max="9496" width="12.42578125" style="136" bestFit="1" customWidth="1"/>
    <col min="9497" max="9497" width="9.140625" style="136"/>
    <col min="9498" max="9498" width="12.42578125" style="136" bestFit="1" customWidth="1"/>
    <col min="9499" max="9499" width="9.140625" style="136"/>
    <col min="9500" max="9500" width="12.42578125" style="136" bestFit="1" customWidth="1"/>
    <col min="9501" max="9728" width="9.140625" style="136"/>
    <col min="9729" max="9729" width="8.28515625" style="136" bestFit="1" customWidth="1"/>
    <col min="9730" max="9730" width="31.5703125" style="136" bestFit="1" customWidth="1"/>
    <col min="9731" max="9731" width="8.140625" style="136" bestFit="1" customWidth="1"/>
    <col min="9732" max="9732" width="14.7109375" style="136" bestFit="1" customWidth="1"/>
    <col min="9733" max="9733" width="8.85546875" style="136" bestFit="1" customWidth="1"/>
    <col min="9734" max="9734" width="12" style="136" customWidth="1"/>
    <col min="9735" max="9735" width="8.28515625" style="136" bestFit="1" customWidth="1"/>
    <col min="9736" max="9736" width="13.85546875" style="136" bestFit="1" customWidth="1"/>
    <col min="9737" max="9737" width="8.28515625" style="136" bestFit="1" customWidth="1"/>
    <col min="9738" max="9738" width="14.5703125" style="136" bestFit="1" customWidth="1"/>
    <col min="9739" max="9739" width="8.28515625" style="136" bestFit="1" customWidth="1"/>
    <col min="9740" max="9740" width="16.42578125" style="136" bestFit="1" customWidth="1"/>
    <col min="9741" max="9741" width="8.28515625" style="136" bestFit="1" customWidth="1"/>
    <col min="9742" max="9742" width="16.42578125" style="136" bestFit="1" customWidth="1"/>
    <col min="9743" max="9743" width="8.28515625" style="136" bestFit="1" customWidth="1"/>
    <col min="9744" max="9744" width="17" style="136" bestFit="1" customWidth="1"/>
    <col min="9745" max="9745" width="8.140625" style="136" bestFit="1" customWidth="1"/>
    <col min="9746" max="9746" width="15.5703125" style="136" bestFit="1" customWidth="1"/>
    <col min="9747" max="9747" width="8.140625" style="136" bestFit="1" customWidth="1"/>
    <col min="9748" max="9748" width="16.140625" style="136" bestFit="1" customWidth="1"/>
    <col min="9749" max="9749" width="9.140625" style="136"/>
    <col min="9750" max="9750" width="12.42578125" style="136" bestFit="1" customWidth="1"/>
    <col min="9751" max="9751" width="9.140625" style="136"/>
    <col min="9752" max="9752" width="12.42578125" style="136" bestFit="1" customWidth="1"/>
    <col min="9753" max="9753" width="9.140625" style="136"/>
    <col min="9754" max="9754" width="12.42578125" style="136" bestFit="1" customWidth="1"/>
    <col min="9755" max="9755" width="9.140625" style="136"/>
    <col min="9756" max="9756" width="12.42578125" style="136" bestFit="1" customWidth="1"/>
    <col min="9757" max="9984" width="9.140625" style="136"/>
    <col min="9985" max="9985" width="8.28515625" style="136" bestFit="1" customWidth="1"/>
    <col min="9986" max="9986" width="31.5703125" style="136" bestFit="1" customWidth="1"/>
    <col min="9987" max="9987" width="8.140625" style="136" bestFit="1" customWidth="1"/>
    <col min="9988" max="9988" width="14.7109375" style="136" bestFit="1" customWidth="1"/>
    <col min="9989" max="9989" width="8.85546875" style="136" bestFit="1" customWidth="1"/>
    <col min="9990" max="9990" width="12" style="136" customWidth="1"/>
    <col min="9991" max="9991" width="8.28515625" style="136" bestFit="1" customWidth="1"/>
    <col min="9992" max="9992" width="13.85546875" style="136" bestFit="1" customWidth="1"/>
    <col min="9993" max="9993" width="8.28515625" style="136" bestFit="1" customWidth="1"/>
    <col min="9994" max="9994" width="14.5703125" style="136" bestFit="1" customWidth="1"/>
    <col min="9995" max="9995" width="8.28515625" style="136" bestFit="1" customWidth="1"/>
    <col min="9996" max="9996" width="16.42578125" style="136" bestFit="1" customWidth="1"/>
    <col min="9997" max="9997" width="8.28515625" style="136" bestFit="1" customWidth="1"/>
    <col min="9998" max="9998" width="16.42578125" style="136" bestFit="1" customWidth="1"/>
    <col min="9999" max="9999" width="8.28515625" style="136" bestFit="1" customWidth="1"/>
    <col min="10000" max="10000" width="17" style="136" bestFit="1" customWidth="1"/>
    <col min="10001" max="10001" width="8.140625" style="136" bestFit="1" customWidth="1"/>
    <col min="10002" max="10002" width="15.5703125" style="136" bestFit="1" customWidth="1"/>
    <col min="10003" max="10003" width="8.140625" style="136" bestFit="1" customWidth="1"/>
    <col min="10004" max="10004" width="16.140625" style="136" bestFit="1" customWidth="1"/>
    <col min="10005" max="10005" width="9.140625" style="136"/>
    <col min="10006" max="10006" width="12.42578125" style="136" bestFit="1" customWidth="1"/>
    <col min="10007" max="10007" width="9.140625" style="136"/>
    <col min="10008" max="10008" width="12.42578125" style="136" bestFit="1" customWidth="1"/>
    <col min="10009" max="10009" width="9.140625" style="136"/>
    <col min="10010" max="10010" width="12.42578125" style="136" bestFit="1" customWidth="1"/>
    <col min="10011" max="10011" width="9.140625" style="136"/>
    <col min="10012" max="10012" width="12.42578125" style="136" bestFit="1" customWidth="1"/>
    <col min="10013" max="10240" width="9.140625" style="136"/>
    <col min="10241" max="10241" width="8.28515625" style="136" bestFit="1" customWidth="1"/>
    <col min="10242" max="10242" width="31.5703125" style="136" bestFit="1" customWidth="1"/>
    <col min="10243" max="10243" width="8.140625" style="136" bestFit="1" customWidth="1"/>
    <col min="10244" max="10244" width="14.7109375" style="136" bestFit="1" customWidth="1"/>
    <col min="10245" max="10245" width="8.85546875" style="136" bestFit="1" customWidth="1"/>
    <col min="10246" max="10246" width="12" style="136" customWidth="1"/>
    <col min="10247" max="10247" width="8.28515625" style="136" bestFit="1" customWidth="1"/>
    <col min="10248" max="10248" width="13.85546875" style="136" bestFit="1" customWidth="1"/>
    <col min="10249" max="10249" width="8.28515625" style="136" bestFit="1" customWidth="1"/>
    <col min="10250" max="10250" width="14.5703125" style="136" bestFit="1" customWidth="1"/>
    <col min="10251" max="10251" width="8.28515625" style="136" bestFit="1" customWidth="1"/>
    <col min="10252" max="10252" width="16.42578125" style="136" bestFit="1" customWidth="1"/>
    <col min="10253" max="10253" width="8.28515625" style="136" bestFit="1" customWidth="1"/>
    <col min="10254" max="10254" width="16.42578125" style="136" bestFit="1" customWidth="1"/>
    <col min="10255" max="10255" width="8.28515625" style="136" bestFit="1" customWidth="1"/>
    <col min="10256" max="10256" width="17" style="136" bestFit="1" customWidth="1"/>
    <col min="10257" max="10257" width="8.140625" style="136" bestFit="1" customWidth="1"/>
    <col min="10258" max="10258" width="15.5703125" style="136" bestFit="1" customWidth="1"/>
    <col min="10259" max="10259" width="8.140625" style="136" bestFit="1" customWidth="1"/>
    <col min="10260" max="10260" width="16.140625" style="136" bestFit="1" customWidth="1"/>
    <col min="10261" max="10261" width="9.140625" style="136"/>
    <col min="10262" max="10262" width="12.42578125" style="136" bestFit="1" customWidth="1"/>
    <col min="10263" max="10263" width="9.140625" style="136"/>
    <col min="10264" max="10264" width="12.42578125" style="136" bestFit="1" customWidth="1"/>
    <col min="10265" max="10265" width="9.140625" style="136"/>
    <col min="10266" max="10266" width="12.42578125" style="136" bestFit="1" customWidth="1"/>
    <col min="10267" max="10267" width="9.140625" style="136"/>
    <col min="10268" max="10268" width="12.42578125" style="136" bestFit="1" customWidth="1"/>
    <col min="10269" max="10496" width="9.140625" style="136"/>
    <col min="10497" max="10497" width="8.28515625" style="136" bestFit="1" customWidth="1"/>
    <col min="10498" max="10498" width="31.5703125" style="136" bestFit="1" customWidth="1"/>
    <col min="10499" max="10499" width="8.140625" style="136" bestFit="1" customWidth="1"/>
    <col min="10500" max="10500" width="14.7109375" style="136" bestFit="1" customWidth="1"/>
    <col min="10501" max="10501" width="8.85546875" style="136" bestFit="1" customWidth="1"/>
    <col min="10502" max="10502" width="12" style="136" customWidth="1"/>
    <col min="10503" max="10503" width="8.28515625" style="136" bestFit="1" customWidth="1"/>
    <col min="10504" max="10504" width="13.85546875" style="136" bestFit="1" customWidth="1"/>
    <col min="10505" max="10505" width="8.28515625" style="136" bestFit="1" customWidth="1"/>
    <col min="10506" max="10506" width="14.5703125" style="136" bestFit="1" customWidth="1"/>
    <col min="10507" max="10507" width="8.28515625" style="136" bestFit="1" customWidth="1"/>
    <col min="10508" max="10508" width="16.42578125" style="136" bestFit="1" customWidth="1"/>
    <col min="10509" max="10509" width="8.28515625" style="136" bestFit="1" customWidth="1"/>
    <col min="10510" max="10510" width="16.42578125" style="136" bestFit="1" customWidth="1"/>
    <col min="10511" max="10511" width="8.28515625" style="136" bestFit="1" customWidth="1"/>
    <col min="10512" max="10512" width="17" style="136" bestFit="1" customWidth="1"/>
    <col min="10513" max="10513" width="8.140625" style="136" bestFit="1" customWidth="1"/>
    <col min="10514" max="10514" width="15.5703125" style="136" bestFit="1" customWidth="1"/>
    <col min="10515" max="10515" width="8.140625" style="136" bestFit="1" customWidth="1"/>
    <col min="10516" max="10516" width="16.140625" style="136" bestFit="1" customWidth="1"/>
    <col min="10517" max="10517" width="9.140625" style="136"/>
    <col min="10518" max="10518" width="12.42578125" style="136" bestFit="1" customWidth="1"/>
    <col min="10519" max="10519" width="9.140625" style="136"/>
    <col min="10520" max="10520" width="12.42578125" style="136" bestFit="1" customWidth="1"/>
    <col min="10521" max="10521" width="9.140625" style="136"/>
    <col min="10522" max="10522" width="12.42578125" style="136" bestFit="1" customWidth="1"/>
    <col min="10523" max="10523" width="9.140625" style="136"/>
    <col min="10524" max="10524" width="12.42578125" style="136" bestFit="1" customWidth="1"/>
    <col min="10525" max="10752" width="9.140625" style="136"/>
    <col min="10753" max="10753" width="8.28515625" style="136" bestFit="1" customWidth="1"/>
    <col min="10754" max="10754" width="31.5703125" style="136" bestFit="1" customWidth="1"/>
    <col min="10755" max="10755" width="8.140625" style="136" bestFit="1" customWidth="1"/>
    <col min="10756" max="10756" width="14.7109375" style="136" bestFit="1" customWidth="1"/>
    <col min="10757" max="10757" width="8.85546875" style="136" bestFit="1" customWidth="1"/>
    <col min="10758" max="10758" width="12" style="136" customWidth="1"/>
    <col min="10759" max="10759" width="8.28515625" style="136" bestFit="1" customWidth="1"/>
    <col min="10760" max="10760" width="13.85546875" style="136" bestFit="1" customWidth="1"/>
    <col min="10761" max="10761" width="8.28515625" style="136" bestFit="1" customWidth="1"/>
    <col min="10762" max="10762" width="14.5703125" style="136" bestFit="1" customWidth="1"/>
    <col min="10763" max="10763" width="8.28515625" style="136" bestFit="1" customWidth="1"/>
    <col min="10764" max="10764" width="16.42578125" style="136" bestFit="1" customWidth="1"/>
    <col min="10765" max="10765" width="8.28515625" style="136" bestFit="1" customWidth="1"/>
    <col min="10766" max="10766" width="16.42578125" style="136" bestFit="1" customWidth="1"/>
    <col min="10767" max="10767" width="8.28515625" style="136" bestFit="1" customWidth="1"/>
    <col min="10768" max="10768" width="17" style="136" bestFit="1" customWidth="1"/>
    <col min="10769" max="10769" width="8.140625" style="136" bestFit="1" customWidth="1"/>
    <col min="10770" max="10770" width="15.5703125" style="136" bestFit="1" customWidth="1"/>
    <col min="10771" max="10771" width="8.140625" style="136" bestFit="1" customWidth="1"/>
    <col min="10772" max="10772" width="16.140625" style="136" bestFit="1" customWidth="1"/>
    <col min="10773" max="10773" width="9.140625" style="136"/>
    <col min="10774" max="10774" width="12.42578125" style="136" bestFit="1" customWidth="1"/>
    <col min="10775" max="10775" width="9.140625" style="136"/>
    <col min="10776" max="10776" width="12.42578125" style="136" bestFit="1" customWidth="1"/>
    <col min="10777" max="10777" width="9.140625" style="136"/>
    <col min="10778" max="10778" width="12.42578125" style="136" bestFit="1" customWidth="1"/>
    <col min="10779" max="10779" width="9.140625" style="136"/>
    <col min="10780" max="10780" width="12.42578125" style="136" bestFit="1" customWidth="1"/>
    <col min="10781" max="11008" width="9.140625" style="136"/>
    <col min="11009" max="11009" width="8.28515625" style="136" bestFit="1" customWidth="1"/>
    <col min="11010" max="11010" width="31.5703125" style="136" bestFit="1" customWidth="1"/>
    <col min="11011" max="11011" width="8.140625" style="136" bestFit="1" customWidth="1"/>
    <col min="11012" max="11012" width="14.7109375" style="136" bestFit="1" customWidth="1"/>
    <col min="11013" max="11013" width="8.85546875" style="136" bestFit="1" customWidth="1"/>
    <col min="11014" max="11014" width="12" style="136" customWidth="1"/>
    <col min="11015" max="11015" width="8.28515625" style="136" bestFit="1" customWidth="1"/>
    <col min="11016" max="11016" width="13.85546875" style="136" bestFit="1" customWidth="1"/>
    <col min="11017" max="11017" width="8.28515625" style="136" bestFit="1" customWidth="1"/>
    <col min="11018" max="11018" width="14.5703125" style="136" bestFit="1" customWidth="1"/>
    <col min="11019" max="11019" width="8.28515625" style="136" bestFit="1" customWidth="1"/>
    <col min="11020" max="11020" width="16.42578125" style="136" bestFit="1" customWidth="1"/>
    <col min="11021" max="11021" width="8.28515625" style="136" bestFit="1" customWidth="1"/>
    <col min="11022" max="11022" width="16.42578125" style="136" bestFit="1" customWidth="1"/>
    <col min="11023" max="11023" width="8.28515625" style="136" bestFit="1" customWidth="1"/>
    <col min="11024" max="11024" width="17" style="136" bestFit="1" customWidth="1"/>
    <col min="11025" max="11025" width="8.140625" style="136" bestFit="1" customWidth="1"/>
    <col min="11026" max="11026" width="15.5703125" style="136" bestFit="1" customWidth="1"/>
    <col min="11027" max="11027" width="8.140625" style="136" bestFit="1" customWidth="1"/>
    <col min="11028" max="11028" width="16.140625" style="136" bestFit="1" customWidth="1"/>
    <col min="11029" max="11029" width="9.140625" style="136"/>
    <col min="11030" max="11030" width="12.42578125" style="136" bestFit="1" customWidth="1"/>
    <col min="11031" max="11031" width="9.140625" style="136"/>
    <col min="11032" max="11032" width="12.42578125" style="136" bestFit="1" customWidth="1"/>
    <col min="11033" max="11033" width="9.140625" style="136"/>
    <col min="11034" max="11034" width="12.42578125" style="136" bestFit="1" customWidth="1"/>
    <col min="11035" max="11035" width="9.140625" style="136"/>
    <col min="11036" max="11036" width="12.42578125" style="136" bestFit="1" customWidth="1"/>
    <col min="11037" max="11264" width="9.140625" style="136"/>
    <col min="11265" max="11265" width="8.28515625" style="136" bestFit="1" customWidth="1"/>
    <col min="11266" max="11266" width="31.5703125" style="136" bestFit="1" customWidth="1"/>
    <col min="11267" max="11267" width="8.140625" style="136" bestFit="1" customWidth="1"/>
    <col min="11268" max="11268" width="14.7109375" style="136" bestFit="1" customWidth="1"/>
    <col min="11269" max="11269" width="8.85546875" style="136" bestFit="1" customWidth="1"/>
    <col min="11270" max="11270" width="12" style="136" customWidth="1"/>
    <col min="11271" max="11271" width="8.28515625" style="136" bestFit="1" customWidth="1"/>
    <col min="11272" max="11272" width="13.85546875" style="136" bestFit="1" customWidth="1"/>
    <col min="11273" max="11273" width="8.28515625" style="136" bestFit="1" customWidth="1"/>
    <col min="11274" max="11274" width="14.5703125" style="136" bestFit="1" customWidth="1"/>
    <col min="11275" max="11275" width="8.28515625" style="136" bestFit="1" customWidth="1"/>
    <col min="11276" max="11276" width="16.42578125" style="136" bestFit="1" customWidth="1"/>
    <col min="11277" max="11277" width="8.28515625" style="136" bestFit="1" customWidth="1"/>
    <col min="11278" max="11278" width="16.42578125" style="136" bestFit="1" customWidth="1"/>
    <col min="11279" max="11279" width="8.28515625" style="136" bestFit="1" customWidth="1"/>
    <col min="11280" max="11280" width="17" style="136" bestFit="1" customWidth="1"/>
    <col min="11281" max="11281" width="8.140625" style="136" bestFit="1" customWidth="1"/>
    <col min="11282" max="11282" width="15.5703125" style="136" bestFit="1" customWidth="1"/>
    <col min="11283" max="11283" width="8.140625" style="136" bestFit="1" customWidth="1"/>
    <col min="11284" max="11284" width="16.140625" style="136" bestFit="1" customWidth="1"/>
    <col min="11285" max="11285" width="9.140625" style="136"/>
    <col min="11286" max="11286" width="12.42578125" style="136" bestFit="1" customWidth="1"/>
    <col min="11287" max="11287" width="9.140625" style="136"/>
    <col min="11288" max="11288" width="12.42578125" style="136" bestFit="1" customWidth="1"/>
    <col min="11289" max="11289" width="9.140625" style="136"/>
    <col min="11290" max="11290" width="12.42578125" style="136" bestFit="1" customWidth="1"/>
    <col min="11291" max="11291" width="9.140625" style="136"/>
    <col min="11292" max="11292" width="12.42578125" style="136" bestFit="1" customWidth="1"/>
    <col min="11293" max="11520" width="9.140625" style="136"/>
    <col min="11521" max="11521" width="8.28515625" style="136" bestFit="1" customWidth="1"/>
    <col min="11522" max="11522" width="31.5703125" style="136" bestFit="1" customWidth="1"/>
    <col min="11523" max="11523" width="8.140625" style="136" bestFit="1" customWidth="1"/>
    <col min="11524" max="11524" width="14.7109375" style="136" bestFit="1" customWidth="1"/>
    <col min="11525" max="11525" width="8.85546875" style="136" bestFit="1" customWidth="1"/>
    <col min="11526" max="11526" width="12" style="136" customWidth="1"/>
    <col min="11527" max="11527" width="8.28515625" style="136" bestFit="1" customWidth="1"/>
    <col min="11528" max="11528" width="13.85546875" style="136" bestFit="1" customWidth="1"/>
    <col min="11529" max="11529" width="8.28515625" style="136" bestFit="1" customWidth="1"/>
    <col min="11530" max="11530" width="14.5703125" style="136" bestFit="1" customWidth="1"/>
    <col min="11531" max="11531" width="8.28515625" style="136" bestFit="1" customWidth="1"/>
    <col min="11532" max="11532" width="16.42578125" style="136" bestFit="1" customWidth="1"/>
    <col min="11533" max="11533" width="8.28515625" style="136" bestFit="1" customWidth="1"/>
    <col min="11534" max="11534" width="16.42578125" style="136" bestFit="1" customWidth="1"/>
    <col min="11535" max="11535" width="8.28515625" style="136" bestFit="1" customWidth="1"/>
    <col min="11536" max="11536" width="17" style="136" bestFit="1" customWidth="1"/>
    <col min="11537" max="11537" width="8.140625" style="136" bestFit="1" customWidth="1"/>
    <col min="11538" max="11538" width="15.5703125" style="136" bestFit="1" customWidth="1"/>
    <col min="11539" max="11539" width="8.140625" style="136" bestFit="1" customWidth="1"/>
    <col min="11540" max="11540" width="16.140625" style="136" bestFit="1" customWidth="1"/>
    <col min="11541" max="11541" width="9.140625" style="136"/>
    <col min="11542" max="11542" width="12.42578125" style="136" bestFit="1" customWidth="1"/>
    <col min="11543" max="11543" width="9.140625" style="136"/>
    <col min="11544" max="11544" width="12.42578125" style="136" bestFit="1" customWidth="1"/>
    <col min="11545" max="11545" width="9.140625" style="136"/>
    <col min="11546" max="11546" width="12.42578125" style="136" bestFit="1" customWidth="1"/>
    <col min="11547" max="11547" width="9.140625" style="136"/>
    <col min="11548" max="11548" width="12.42578125" style="136" bestFit="1" customWidth="1"/>
    <col min="11549" max="11776" width="9.140625" style="136"/>
    <col min="11777" max="11777" width="8.28515625" style="136" bestFit="1" customWidth="1"/>
    <col min="11778" max="11778" width="31.5703125" style="136" bestFit="1" customWidth="1"/>
    <col min="11779" max="11779" width="8.140625" style="136" bestFit="1" customWidth="1"/>
    <col min="11780" max="11780" width="14.7109375" style="136" bestFit="1" customWidth="1"/>
    <col min="11781" max="11781" width="8.85546875" style="136" bestFit="1" customWidth="1"/>
    <col min="11782" max="11782" width="12" style="136" customWidth="1"/>
    <col min="11783" max="11783" width="8.28515625" style="136" bestFit="1" customWidth="1"/>
    <col min="11784" max="11784" width="13.85546875" style="136" bestFit="1" customWidth="1"/>
    <col min="11785" max="11785" width="8.28515625" style="136" bestFit="1" customWidth="1"/>
    <col min="11786" max="11786" width="14.5703125" style="136" bestFit="1" customWidth="1"/>
    <col min="11787" max="11787" width="8.28515625" style="136" bestFit="1" customWidth="1"/>
    <col min="11788" max="11788" width="16.42578125" style="136" bestFit="1" customWidth="1"/>
    <col min="11789" max="11789" width="8.28515625" style="136" bestFit="1" customWidth="1"/>
    <col min="11790" max="11790" width="16.42578125" style="136" bestFit="1" customWidth="1"/>
    <col min="11791" max="11791" width="8.28515625" style="136" bestFit="1" customWidth="1"/>
    <col min="11792" max="11792" width="17" style="136" bestFit="1" customWidth="1"/>
    <col min="11793" max="11793" width="8.140625" style="136" bestFit="1" customWidth="1"/>
    <col min="11794" max="11794" width="15.5703125" style="136" bestFit="1" customWidth="1"/>
    <col min="11795" max="11795" width="8.140625" style="136" bestFit="1" customWidth="1"/>
    <col min="11796" max="11796" width="16.140625" style="136" bestFit="1" customWidth="1"/>
    <col min="11797" max="11797" width="9.140625" style="136"/>
    <col min="11798" max="11798" width="12.42578125" style="136" bestFit="1" customWidth="1"/>
    <col min="11799" max="11799" width="9.140625" style="136"/>
    <col min="11800" max="11800" width="12.42578125" style="136" bestFit="1" customWidth="1"/>
    <col min="11801" max="11801" width="9.140625" style="136"/>
    <col min="11802" max="11802" width="12.42578125" style="136" bestFit="1" customWidth="1"/>
    <col min="11803" max="11803" width="9.140625" style="136"/>
    <col min="11804" max="11804" width="12.42578125" style="136" bestFit="1" customWidth="1"/>
    <col min="11805" max="12032" width="9.140625" style="136"/>
    <col min="12033" max="12033" width="8.28515625" style="136" bestFit="1" customWidth="1"/>
    <col min="12034" max="12034" width="31.5703125" style="136" bestFit="1" customWidth="1"/>
    <col min="12035" max="12035" width="8.140625" style="136" bestFit="1" customWidth="1"/>
    <col min="12036" max="12036" width="14.7109375" style="136" bestFit="1" customWidth="1"/>
    <col min="12037" max="12037" width="8.85546875" style="136" bestFit="1" customWidth="1"/>
    <col min="12038" max="12038" width="12" style="136" customWidth="1"/>
    <col min="12039" max="12039" width="8.28515625" style="136" bestFit="1" customWidth="1"/>
    <col min="12040" max="12040" width="13.85546875" style="136" bestFit="1" customWidth="1"/>
    <col min="12041" max="12041" width="8.28515625" style="136" bestFit="1" customWidth="1"/>
    <col min="12042" max="12042" width="14.5703125" style="136" bestFit="1" customWidth="1"/>
    <col min="12043" max="12043" width="8.28515625" style="136" bestFit="1" customWidth="1"/>
    <col min="12044" max="12044" width="16.42578125" style="136" bestFit="1" customWidth="1"/>
    <col min="12045" max="12045" width="8.28515625" style="136" bestFit="1" customWidth="1"/>
    <col min="12046" max="12046" width="16.42578125" style="136" bestFit="1" customWidth="1"/>
    <col min="12047" max="12047" width="8.28515625" style="136" bestFit="1" customWidth="1"/>
    <col min="12048" max="12048" width="17" style="136" bestFit="1" customWidth="1"/>
    <col min="12049" max="12049" width="8.140625" style="136" bestFit="1" customWidth="1"/>
    <col min="12050" max="12050" width="15.5703125" style="136" bestFit="1" customWidth="1"/>
    <col min="12051" max="12051" width="8.140625" style="136" bestFit="1" customWidth="1"/>
    <col min="12052" max="12052" width="16.140625" style="136" bestFit="1" customWidth="1"/>
    <col min="12053" max="12053" width="9.140625" style="136"/>
    <col min="12054" max="12054" width="12.42578125" style="136" bestFit="1" customWidth="1"/>
    <col min="12055" max="12055" width="9.140625" style="136"/>
    <col min="12056" max="12056" width="12.42578125" style="136" bestFit="1" customWidth="1"/>
    <col min="12057" max="12057" width="9.140625" style="136"/>
    <col min="12058" max="12058" width="12.42578125" style="136" bestFit="1" customWidth="1"/>
    <col min="12059" max="12059" width="9.140625" style="136"/>
    <col min="12060" max="12060" width="12.42578125" style="136" bestFit="1" customWidth="1"/>
    <col min="12061" max="12288" width="9.140625" style="136"/>
    <col min="12289" max="12289" width="8.28515625" style="136" bestFit="1" customWidth="1"/>
    <col min="12290" max="12290" width="31.5703125" style="136" bestFit="1" customWidth="1"/>
    <col min="12291" max="12291" width="8.140625" style="136" bestFit="1" customWidth="1"/>
    <col min="12292" max="12292" width="14.7109375" style="136" bestFit="1" customWidth="1"/>
    <col min="12293" max="12293" width="8.85546875" style="136" bestFit="1" customWidth="1"/>
    <col min="12294" max="12294" width="12" style="136" customWidth="1"/>
    <col min="12295" max="12295" width="8.28515625" style="136" bestFit="1" customWidth="1"/>
    <col min="12296" max="12296" width="13.85546875" style="136" bestFit="1" customWidth="1"/>
    <col min="12297" max="12297" width="8.28515625" style="136" bestFit="1" customWidth="1"/>
    <col min="12298" max="12298" width="14.5703125" style="136" bestFit="1" customWidth="1"/>
    <col min="12299" max="12299" width="8.28515625" style="136" bestFit="1" customWidth="1"/>
    <col min="12300" max="12300" width="16.42578125" style="136" bestFit="1" customWidth="1"/>
    <col min="12301" max="12301" width="8.28515625" style="136" bestFit="1" customWidth="1"/>
    <col min="12302" max="12302" width="16.42578125" style="136" bestFit="1" customWidth="1"/>
    <col min="12303" max="12303" width="8.28515625" style="136" bestFit="1" customWidth="1"/>
    <col min="12304" max="12304" width="17" style="136" bestFit="1" customWidth="1"/>
    <col min="12305" max="12305" width="8.140625" style="136" bestFit="1" customWidth="1"/>
    <col min="12306" max="12306" width="15.5703125" style="136" bestFit="1" customWidth="1"/>
    <col min="12307" max="12307" width="8.140625" style="136" bestFit="1" customWidth="1"/>
    <col min="12308" max="12308" width="16.140625" style="136" bestFit="1" customWidth="1"/>
    <col min="12309" max="12309" width="9.140625" style="136"/>
    <col min="12310" max="12310" width="12.42578125" style="136" bestFit="1" customWidth="1"/>
    <col min="12311" max="12311" width="9.140625" style="136"/>
    <col min="12312" max="12312" width="12.42578125" style="136" bestFit="1" customWidth="1"/>
    <col min="12313" max="12313" width="9.140625" style="136"/>
    <col min="12314" max="12314" width="12.42578125" style="136" bestFit="1" customWidth="1"/>
    <col min="12315" max="12315" width="9.140625" style="136"/>
    <col min="12316" max="12316" width="12.42578125" style="136" bestFit="1" customWidth="1"/>
    <col min="12317" max="12544" width="9.140625" style="136"/>
    <col min="12545" max="12545" width="8.28515625" style="136" bestFit="1" customWidth="1"/>
    <col min="12546" max="12546" width="31.5703125" style="136" bestFit="1" customWidth="1"/>
    <col min="12547" max="12547" width="8.140625" style="136" bestFit="1" customWidth="1"/>
    <col min="12548" max="12548" width="14.7109375" style="136" bestFit="1" customWidth="1"/>
    <col min="12549" max="12549" width="8.85546875" style="136" bestFit="1" customWidth="1"/>
    <col min="12550" max="12550" width="12" style="136" customWidth="1"/>
    <col min="12551" max="12551" width="8.28515625" style="136" bestFit="1" customWidth="1"/>
    <col min="12552" max="12552" width="13.85546875" style="136" bestFit="1" customWidth="1"/>
    <col min="12553" max="12553" width="8.28515625" style="136" bestFit="1" customWidth="1"/>
    <col min="12554" max="12554" width="14.5703125" style="136" bestFit="1" customWidth="1"/>
    <col min="12555" max="12555" width="8.28515625" style="136" bestFit="1" customWidth="1"/>
    <col min="12556" max="12556" width="16.42578125" style="136" bestFit="1" customWidth="1"/>
    <col min="12557" max="12557" width="8.28515625" style="136" bestFit="1" customWidth="1"/>
    <col min="12558" max="12558" width="16.42578125" style="136" bestFit="1" customWidth="1"/>
    <col min="12559" max="12559" width="8.28515625" style="136" bestFit="1" customWidth="1"/>
    <col min="12560" max="12560" width="17" style="136" bestFit="1" customWidth="1"/>
    <col min="12561" max="12561" width="8.140625" style="136" bestFit="1" customWidth="1"/>
    <col min="12562" max="12562" width="15.5703125" style="136" bestFit="1" customWidth="1"/>
    <col min="12563" max="12563" width="8.140625" style="136" bestFit="1" customWidth="1"/>
    <col min="12564" max="12564" width="16.140625" style="136" bestFit="1" customWidth="1"/>
    <col min="12565" max="12565" width="9.140625" style="136"/>
    <col min="12566" max="12566" width="12.42578125" style="136" bestFit="1" customWidth="1"/>
    <col min="12567" max="12567" width="9.140625" style="136"/>
    <col min="12568" max="12568" width="12.42578125" style="136" bestFit="1" customWidth="1"/>
    <col min="12569" max="12569" width="9.140625" style="136"/>
    <col min="12570" max="12570" width="12.42578125" style="136" bestFit="1" customWidth="1"/>
    <col min="12571" max="12571" width="9.140625" style="136"/>
    <col min="12572" max="12572" width="12.42578125" style="136" bestFit="1" customWidth="1"/>
    <col min="12573" max="12800" width="9.140625" style="136"/>
    <col min="12801" max="12801" width="8.28515625" style="136" bestFit="1" customWidth="1"/>
    <col min="12802" max="12802" width="31.5703125" style="136" bestFit="1" customWidth="1"/>
    <col min="12803" max="12803" width="8.140625" style="136" bestFit="1" customWidth="1"/>
    <col min="12804" max="12804" width="14.7109375" style="136" bestFit="1" customWidth="1"/>
    <col min="12805" max="12805" width="8.85546875" style="136" bestFit="1" customWidth="1"/>
    <col min="12806" max="12806" width="12" style="136" customWidth="1"/>
    <col min="12807" max="12807" width="8.28515625" style="136" bestFit="1" customWidth="1"/>
    <col min="12808" max="12808" width="13.85546875" style="136" bestFit="1" customWidth="1"/>
    <col min="12809" max="12809" width="8.28515625" style="136" bestFit="1" customWidth="1"/>
    <col min="12810" max="12810" width="14.5703125" style="136" bestFit="1" customWidth="1"/>
    <col min="12811" max="12811" width="8.28515625" style="136" bestFit="1" customWidth="1"/>
    <col min="12812" max="12812" width="16.42578125" style="136" bestFit="1" customWidth="1"/>
    <col min="12813" max="12813" width="8.28515625" style="136" bestFit="1" customWidth="1"/>
    <col min="12814" max="12814" width="16.42578125" style="136" bestFit="1" customWidth="1"/>
    <col min="12815" max="12815" width="8.28515625" style="136" bestFit="1" customWidth="1"/>
    <col min="12816" max="12816" width="17" style="136" bestFit="1" customWidth="1"/>
    <col min="12817" max="12817" width="8.140625" style="136" bestFit="1" customWidth="1"/>
    <col min="12818" max="12818" width="15.5703125" style="136" bestFit="1" customWidth="1"/>
    <col min="12819" max="12819" width="8.140625" style="136" bestFit="1" customWidth="1"/>
    <col min="12820" max="12820" width="16.140625" style="136" bestFit="1" customWidth="1"/>
    <col min="12821" max="12821" width="9.140625" style="136"/>
    <col min="12822" max="12822" width="12.42578125" style="136" bestFit="1" customWidth="1"/>
    <col min="12823" max="12823" width="9.140625" style="136"/>
    <col min="12824" max="12824" width="12.42578125" style="136" bestFit="1" customWidth="1"/>
    <col min="12825" max="12825" width="9.140625" style="136"/>
    <col min="12826" max="12826" width="12.42578125" style="136" bestFit="1" customWidth="1"/>
    <col min="12827" max="12827" width="9.140625" style="136"/>
    <col min="12828" max="12828" width="12.42578125" style="136" bestFit="1" customWidth="1"/>
    <col min="12829" max="13056" width="9.140625" style="136"/>
    <col min="13057" max="13057" width="8.28515625" style="136" bestFit="1" customWidth="1"/>
    <col min="13058" max="13058" width="31.5703125" style="136" bestFit="1" customWidth="1"/>
    <col min="13059" max="13059" width="8.140625" style="136" bestFit="1" customWidth="1"/>
    <col min="13060" max="13060" width="14.7109375" style="136" bestFit="1" customWidth="1"/>
    <col min="13061" max="13061" width="8.85546875" style="136" bestFit="1" customWidth="1"/>
    <col min="13062" max="13062" width="12" style="136" customWidth="1"/>
    <col min="13063" max="13063" width="8.28515625" style="136" bestFit="1" customWidth="1"/>
    <col min="13064" max="13064" width="13.85546875" style="136" bestFit="1" customWidth="1"/>
    <col min="13065" max="13065" width="8.28515625" style="136" bestFit="1" customWidth="1"/>
    <col min="13066" max="13066" width="14.5703125" style="136" bestFit="1" customWidth="1"/>
    <col min="13067" max="13067" width="8.28515625" style="136" bestFit="1" customWidth="1"/>
    <col min="13068" max="13068" width="16.42578125" style="136" bestFit="1" customWidth="1"/>
    <col min="13069" max="13069" width="8.28515625" style="136" bestFit="1" customWidth="1"/>
    <col min="13070" max="13070" width="16.42578125" style="136" bestFit="1" customWidth="1"/>
    <col min="13071" max="13071" width="8.28515625" style="136" bestFit="1" customWidth="1"/>
    <col min="13072" max="13072" width="17" style="136" bestFit="1" customWidth="1"/>
    <col min="13073" max="13073" width="8.140625" style="136" bestFit="1" customWidth="1"/>
    <col min="13074" max="13074" width="15.5703125" style="136" bestFit="1" customWidth="1"/>
    <col min="13075" max="13075" width="8.140625" style="136" bestFit="1" customWidth="1"/>
    <col min="13076" max="13076" width="16.140625" style="136" bestFit="1" customWidth="1"/>
    <col min="13077" max="13077" width="9.140625" style="136"/>
    <col min="13078" max="13078" width="12.42578125" style="136" bestFit="1" customWidth="1"/>
    <col min="13079" max="13079" width="9.140625" style="136"/>
    <col min="13080" max="13080" width="12.42578125" style="136" bestFit="1" customWidth="1"/>
    <col min="13081" max="13081" width="9.140625" style="136"/>
    <col min="13082" max="13082" width="12.42578125" style="136" bestFit="1" customWidth="1"/>
    <col min="13083" max="13083" width="9.140625" style="136"/>
    <col min="13084" max="13084" width="12.42578125" style="136" bestFit="1" customWidth="1"/>
    <col min="13085" max="13312" width="9.140625" style="136"/>
    <col min="13313" max="13313" width="8.28515625" style="136" bestFit="1" customWidth="1"/>
    <col min="13314" max="13314" width="31.5703125" style="136" bestFit="1" customWidth="1"/>
    <col min="13315" max="13315" width="8.140625" style="136" bestFit="1" customWidth="1"/>
    <col min="13316" max="13316" width="14.7109375" style="136" bestFit="1" customWidth="1"/>
    <col min="13317" max="13317" width="8.85546875" style="136" bestFit="1" customWidth="1"/>
    <col min="13318" max="13318" width="12" style="136" customWidth="1"/>
    <col min="13319" max="13319" width="8.28515625" style="136" bestFit="1" customWidth="1"/>
    <col min="13320" max="13320" width="13.85546875" style="136" bestFit="1" customWidth="1"/>
    <col min="13321" max="13321" width="8.28515625" style="136" bestFit="1" customWidth="1"/>
    <col min="13322" max="13322" width="14.5703125" style="136" bestFit="1" customWidth="1"/>
    <col min="13323" max="13323" width="8.28515625" style="136" bestFit="1" customWidth="1"/>
    <col min="13324" max="13324" width="16.42578125" style="136" bestFit="1" customWidth="1"/>
    <col min="13325" max="13325" width="8.28515625" style="136" bestFit="1" customWidth="1"/>
    <col min="13326" max="13326" width="16.42578125" style="136" bestFit="1" customWidth="1"/>
    <col min="13327" max="13327" width="8.28515625" style="136" bestFit="1" customWidth="1"/>
    <col min="13328" max="13328" width="17" style="136" bestFit="1" customWidth="1"/>
    <col min="13329" max="13329" width="8.140625" style="136" bestFit="1" customWidth="1"/>
    <col min="13330" max="13330" width="15.5703125" style="136" bestFit="1" customWidth="1"/>
    <col min="13331" max="13331" width="8.140625" style="136" bestFit="1" customWidth="1"/>
    <col min="13332" max="13332" width="16.140625" style="136" bestFit="1" customWidth="1"/>
    <col min="13333" max="13333" width="9.140625" style="136"/>
    <col min="13334" max="13334" width="12.42578125" style="136" bestFit="1" customWidth="1"/>
    <col min="13335" max="13335" width="9.140625" style="136"/>
    <col min="13336" max="13336" width="12.42578125" style="136" bestFit="1" customWidth="1"/>
    <col min="13337" max="13337" width="9.140625" style="136"/>
    <col min="13338" max="13338" width="12.42578125" style="136" bestFit="1" customWidth="1"/>
    <col min="13339" max="13339" width="9.140625" style="136"/>
    <col min="13340" max="13340" width="12.42578125" style="136" bestFit="1" customWidth="1"/>
    <col min="13341" max="13568" width="9.140625" style="136"/>
    <col min="13569" max="13569" width="8.28515625" style="136" bestFit="1" customWidth="1"/>
    <col min="13570" max="13570" width="31.5703125" style="136" bestFit="1" customWidth="1"/>
    <col min="13571" max="13571" width="8.140625" style="136" bestFit="1" customWidth="1"/>
    <col min="13572" max="13572" width="14.7109375" style="136" bestFit="1" customWidth="1"/>
    <col min="13573" max="13573" width="8.85546875" style="136" bestFit="1" customWidth="1"/>
    <col min="13574" max="13574" width="12" style="136" customWidth="1"/>
    <col min="13575" max="13575" width="8.28515625" style="136" bestFit="1" customWidth="1"/>
    <col min="13576" max="13576" width="13.85546875" style="136" bestFit="1" customWidth="1"/>
    <col min="13577" max="13577" width="8.28515625" style="136" bestFit="1" customWidth="1"/>
    <col min="13578" max="13578" width="14.5703125" style="136" bestFit="1" customWidth="1"/>
    <col min="13579" max="13579" width="8.28515625" style="136" bestFit="1" customWidth="1"/>
    <col min="13580" max="13580" width="16.42578125" style="136" bestFit="1" customWidth="1"/>
    <col min="13581" max="13581" width="8.28515625" style="136" bestFit="1" customWidth="1"/>
    <col min="13582" max="13582" width="16.42578125" style="136" bestFit="1" customWidth="1"/>
    <col min="13583" max="13583" width="8.28515625" style="136" bestFit="1" customWidth="1"/>
    <col min="13584" max="13584" width="17" style="136" bestFit="1" customWidth="1"/>
    <col min="13585" max="13585" width="8.140625" style="136" bestFit="1" customWidth="1"/>
    <col min="13586" max="13586" width="15.5703125" style="136" bestFit="1" customWidth="1"/>
    <col min="13587" max="13587" width="8.140625" style="136" bestFit="1" customWidth="1"/>
    <col min="13588" max="13588" width="16.140625" style="136" bestFit="1" customWidth="1"/>
    <col min="13589" max="13589" width="9.140625" style="136"/>
    <col min="13590" max="13590" width="12.42578125" style="136" bestFit="1" customWidth="1"/>
    <col min="13591" max="13591" width="9.140625" style="136"/>
    <col min="13592" max="13592" width="12.42578125" style="136" bestFit="1" customWidth="1"/>
    <col min="13593" max="13593" width="9.140625" style="136"/>
    <col min="13594" max="13594" width="12.42578125" style="136" bestFit="1" customWidth="1"/>
    <col min="13595" max="13595" width="9.140625" style="136"/>
    <col min="13596" max="13596" width="12.42578125" style="136" bestFit="1" customWidth="1"/>
    <col min="13597" max="13824" width="9.140625" style="136"/>
    <col min="13825" max="13825" width="8.28515625" style="136" bestFit="1" customWidth="1"/>
    <col min="13826" max="13826" width="31.5703125" style="136" bestFit="1" customWidth="1"/>
    <col min="13827" max="13827" width="8.140625" style="136" bestFit="1" customWidth="1"/>
    <col min="13828" max="13828" width="14.7109375" style="136" bestFit="1" customWidth="1"/>
    <col min="13829" max="13829" width="8.85546875" style="136" bestFit="1" customWidth="1"/>
    <col min="13830" max="13830" width="12" style="136" customWidth="1"/>
    <col min="13831" max="13831" width="8.28515625" style="136" bestFit="1" customWidth="1"/>
    <col min="13832" max="13832" width="13.85546875" style="136" bestFit="1" customWidth="1"/>
    <col min="13833" max="13833" width="8.28515625" style="136" bestFit="1" customWidth="1"/>
    <col min="13834" max="13834" width="14.5703125" style="136" bestFit="1" customWidth="1"/>
    <col min="13835" max="13835" width="8.28515625" style="136" bestFit="1" customWidth="1"/>
    <col min="13836" max="13836" width="16.42578125" style="136" bestFit="1" customWidth="1"/>
    <col min="13837" max="13837" width="8.28515625" style="136" bestFit="1" customWidth="1"/>
    <col min="13838" max="13838" width="16.42578125" style="136" bestFit="1" customWidth="1"/>
    <col min="13839" max="13839" width="8.28515625" style="136" bestFit="1" customWidth="1"/>
    <col min="13840" max="13840" width="17" style="136" bestFit="1" customWidth="1"/>
    <col min="13841" max="13841" width="8.140625" style="136" bestFit="1" customWidth="1"/>
    <col min="13842" max="13842" width="15.5703125" style="136" bestFit="1" customWidth="1"/>
    <col min="13843" max="13843" width="8.140625" style="136" bestFit="1" customWidth="1"/>
    <col min="13844" max="13844" width="16.140625" style="136" bestFit="1" customWidth="1"/>
    <col min="13845" max="13845" width="9.140625" style="136"/>
    <col min="13846" max="13846" width="12.42578125" style="136" bestFit="1" customWidth="1"/>
    <col min="13847" max="13847" width="9.140625" style="136"/>
    <col min="13848" max="13848" width="12.42578125" style="136" bestFit="1" customWidth="1"/>
    <col min="13849" max="13849" width="9.140625" style="136"/>
    <col min="13850" max="13850" width="12.42578125" style="136" bestFit="1" customWidth="1"/>
    <col min="13851" max="13851" width="9.140625" style="136"/>
    <col min="13852" max="13852" width="12.42578125" style="136" bestFit="1" customWidth="1"/>
    <col min="13853" max="14080" width="9.140625" style="136"/>
    <col min="14081" max="14081" width="8.28515625" style="136" bestFit="1" customWidth="1"/>
    <col min="14082" max="14082" width="31.5703125" style="136" bestFit="1" customWidth="1"/>
    <col min="14083" max="14083" width="8.140625" style="136" bestFit="1" customWidth="1"/>
    <col min="14084" max="14084" width="14.7109375" style="136" bestFit="1" customWidth="1"/>
    <col min="14085" max="14085" width="8.85546875" style="136" bestFit="1" customWidth="1"/>
    <col min="14086" max="14086" width="12" style="136" customWidth="1"/>
    <col min="14087" max="14087" width="8.28515625" style="136" bestFit="1" customWidth="1"/>
    <col min="14088" max="14088" width="13.85546875" style="136" bestFit="1" customWidth="1"/>
    <col min="14089" max="14089" width="8.28515625" style="136" bestFit="1" customWidth="1"/>
    <col min="14090" max="14090" width="14.5703125" style="136" bestFit="1" customWidth="1"/>
    <col min="14091" max="14091" width="8.28515625" style="136" bestFit="1" customWidth="1"/>
    <col min="14092" max="14092" width="16.42578125" style="136" bestFit="1" customWidth="1"/>
    <col min="14093" max="14093" width="8.28515625" style="136" bestFit="1" customWidth="1"/>
    <col min="14094" max="14094" width="16.42578125" style="136" bestFit="1" customWidth="1"/>
    <col min="14095" max="14095" width="8.28515625" style="136" bestFit="1" customWidth="1"/>
    <col min="14096" max="14096" width="17" style="136" bestFit="1" customWidth="1"/>
    <col min="14097" max="14097" width="8.140625" style="136" bestFit="1" customWidth="1"/>
    <col min="14098" max="14098" width="15.5703125" style="136" bestFit="1" customWidth="1"/>
    <col min="14099" max="14099" width="8.140625" style="136" bestFit="1" customWidth="1"/>
    <col min="14100" max="14100" width="16.140625" style="136" bestFit="1" customWidth="1"/>
    <col min="14101" max="14101" width="9.140625" style="136"/>
    <col min="14102" max="14102" width="12.42578125" style="136" bestFit="1" customWidth="1"/>
    <col min="14103" max="14103" width="9.140625" style="136"/>
    <col min="14104" max="14104" width="12.42578125" style="136" bestFit="1" customWidth="1"/>
    <col min="14105" max="14105" width="9.140625" style="136"/>
    <col min="14106" max="14106" width="12.42578125" style="136" bestFit="1" customWidth="1"/>
    <col min="14107" max="14107" width="9.140625" style="136"/>
    <col min="14108" max="14108" width="12.42578125" style="136" bestFit="1" customWidth="1"/>
    <col min="14109" max="14336" width="9.140625" style="136"/>
    <col min="14337" max="14337" width="8.28515625" style="136" bestFit="1" customWidth="1"/>
    <col min="14338" max="14338" width="31.5703125" style="136" bestFit="1" customWidth="1"/>
    <col min="14339" max="14339" width="8.140625" style="136" bestFit="1" customWidth="1"/>
    <col min="14340" max="14340" width="14.7109375" style="136" bestFit="1" customWidth="1"/>
    <col min="14341" max="14341" width="8.85546875" style="136" bestFit="1" customWidth="1"/>
    <col min="14342" max="14342" width="12" style="136" customWidth="1"/>
    <col min="14343" max="14343" width="8.28515625" style="136" bestFit="1" customWidth="1"/>
    <col min="14344" max="14344" width="13.85546875" style="136" bestFit="1" customWidth="1"/>
    <col min="14345" max="14345" width="8.28515625" style="136" bestFit="1" customWidth="1"/>
    <col min="14346" max="14346" width="14.5703125" style="136" bestFit="1" customWidth="1"/>
    <col min="14347" max="14347" width="8.28515625" style="136" bestFit="1" customWidth="1"/>
    <col min="14348" max="14348" width="16.42578125" style="136" bestFit="1" customWidth="1"/>
    <col min="14349" max="14349" width="8.28515625" style="136" bestFit="1" customWidth="1"/>
    <col min="14350" max="14350" width="16.42578125" style="136" bestFit="1" customWidth="1"/>
    <col min="14351" max="14351" width="8.28515625" style="136" bestFit="1" customWidth="1"/>
    <col min="14352" max="14352" width="17" style="136" bestFit="1" customWidth="1"/>
    <col min="14353" max="14353" width="8.140625" style="136" bestFit="1" customWidth="1"/>
    <col min="14354" max="14354" width="15.5703125" style="136" bestFit="1" customWidth="1"/>
    <col min="14355" max="14355" width="8.140625" style="136" bestFit="1" customWidth="1"/>
    <col min="14356" max="14356" width="16.140625" style="136" bestFit="1" customWidth="1"/>
    <col min="14357" max="14357" width="9.140625" style="136"/>
    <col min="14358" max="14358" width="12.42578125" style="136" bestFit="1" customWidth="1"/>
    <col min="14359" max="14359" width="9.140625" style="136"/>
    <col min="14360" max="14360" width="12.42578125" style="136" bestFit="1" customWidth="1"/>
    <col min="14361" max="14361" width="9.140625" style="136"/>
    <col min="14362" max="14362" width="12.42578125" style="136" bestFit="1" customWidth="1"/>
    <col min="14363" max="14363" width="9.140625" style="136"/>
    <col min="14364" max="14364" width="12.42578125" style="136" bestFit="1" customWidth="1"/>
    <col min="14365" max="14592" width="9.140625" style="136"/>
    <col min="14593" max="14593" width="8.28515625" style="136" bestFit="1" customWidth="1"/>
    <col min="14594" max="14594" width="31.5703125" style="136" bestFit="1" customWidth="1"/>
    <col min="14595" max="14595" width="8.140625" style="136" bestFit="1" customWidth="1"/>
    <col min="14596" max="14596" width="14.7109375" style="136" bestFit="1" customWidth="1"/>
    <col min="14597" max="14597" width="8.85546875" style="136" bestFit="1" customWidth="1"/>
    <col min="14598" max="14598" width="12" style="136" customWidth="1"/>
    <col min="14599" max="14599" width="8.28515625" style="136" bestFit="1" customWidth="1"/>
    <col min="14600" max="14600" width="13.85546875" style="136" bestFit="1" customWidth="1"/>
    <col min="14601" max="14601" width="8.28515625" style="136" bestFit="1" customWidth="1"/>
    <col min="14602" max="14602" width="14.5703125" style="136" bestFit="1" customWidth="1"/>
    <col min="14603" max="14603" width="8.28515625" style="136" bestFit="1" customWidth="1"/>
    <col min="14604" max="14604" width="16.42578125" style="136" bestFit="1" customWidth="1"/>
    <col min="14605" max="14605" width="8.28515625" style="136" bestFit="1" customWidth="1"/>
    <col min="14606" max="14606" width="16.42578125" style="136" bestFit="1" customWidth="1"/>
    <col min="14607" max="14607" width="8.28515625" style="136" bestFit="1" customWidth="1"/>
    <col min="14608" max="14608" width="17" style="136" bestFit="1" customWidth="1"/>
    <col min="14609" max="14609" width="8.140625" style="136" bestFit="1" customWidth="1"/>
    <col min="14610" max="14610" width="15.5703125" style="136" bestFit="1" customWidth="1"/>
    <col min="14611" max="14611" width="8.140625" style="136" bestFit="1" customWidth="1"/>
    <col min="14612" max="14612" width="16.140625" style="136" bestFit="1" customWidth="1"/>
    <col min="14613" max="14613" width="9.140625" style="136"/>
    <col min="14614" max="14614" width="12.42578125" style="136" bestFit="1" customWidth="1"/>
    <col min="14615" max="14615" width="9.140625" style="136"/>
    <col min="14616" max="14616" width="12.42578125" style="136" bestFit="1" customWidth="1"/>
    <col min="14617" max="14617" width="9.140625" style="136"/>
    <col min="14618" max="14618" width="12.42578125" style="136" bestFit="1" customWidth="1"/>
    <col min="14619" max="14619" width="9.140625" style="136"/>
    <col min="14620" max="14620" width="12.42578125" style="136" bestFit="1" customWidth="1"/>
    <col min="14621" max="14848" width="9.140625" style="136"/>
    <col min="14849" max="14849" width="8.28515625" style="136" bestFit="1" customWidth="1"/>
    <col min="14850" max="14850" width="31.5703125" style="136" bestFit="1" customWidth="1"/>
    <col min="14851" max="14851" width="8.140625" style="136" bestFit="1" customWidth="1"/>
    <col min="14852" max="14852" width="14.7109375" style="136" bestFit="1" customWidth="1"/>
    <col min="14853" max="14853" width="8.85546875" style="136" bestFit="1" customWidth="1"/>
    <col min="14854" max="14854" width="12" style="136" customWidth="1"/>
    <col min="14855" max="14855" width="8.28515625" style="136" bestFit="1" customWidth="1"/>
    <col min="14856" max="14856" width="13.85546875" style="136" bestFit="1" customWidth="1"/>
    <col min="14857" max="14857" width="8.28515625" style="136" bestFit="1" customWidth="1"/>
    <col min="14858" max="14858" width="14.5703125" style="136" bestFit="1" customWidth="1"/>
    <col min="14859" max="14859" width="8.28515625" style="136" bestFit="1" customWidth="1"/>
    <col min="14860" max="14860" width="16.42578125" style="136" bestFit="1" customWidth="1"/>
    <col min="14861" max="14861" width="8.28515625" style="136" bestFit="1" customWidth="1"/>
    <col min="14862" max="14862" width="16.42578125" style="136" bestFit="1" customWidth="1"/>
    <col min="14863" max="14863" width="8.28515625" style="136" bestFit="1" customWidth="1"/>
    <col min="14864" max="14864" width="17" style="136" bestFit="1" customWidth="1"/>
    <col min="14865" max="14865" width="8.140625" style="136" bestFit="1" customWidth="1"/>
    <col min="14866" max="14866" width="15.5703125" style="136" bestFit="1" customWidth="1"/>
    <col min="14867" max="14867" width="8.140625" style="136" bestFit="1" customWidth="1"/>
    <col min="14868" max="14868" width="16.140625" style="136" bestFit="1" customWidth="1"/>
    <col min="14869" max="14869" width="9.140625" style="136"/>
    <col min="14870" max="14870" width="12.42578125" style="136" bestFit="1" customWidth="1"/>
    <col min="14871" max="14871" width="9.140625" style="136"/>
    <col min="14872" max="14872" width="12.42578125" style="136" bestFit="1" customWidth="1"/>
    <col min="14873" max="14873" width="9.140625" style="136"/>
    <col min="14874" max="14874" width="12.42578125" style="136" bestFit="1" customWidth="1"/>
    <col min="14875" max="14875" width="9.140625" style="136"/>
    <col min="14876" max="14876" width="12.42578125" style="136" bestFit="1" customWidth="1"/>
    <col min="14877" max="15104" width="9.140625" style="136"/>
    <col min="15105" max="15105" width="8.28515625" style="136" bestFit="1" customWidth="1"/>
    <col min="15106" max="15106" width="31.5703125" style="136" bestFit="1" customWidth="1"/>
    <col min="15107" max="15107" width="8.140625" style="136" bestFit="1" customWidth="1"/>
    <col min="15108" max="15108" width="14.7109375" style="136" bestFit="1" customWidth="1"/>
    <col min="15109" max="15109" width="8.85546875" style="136" bestFit="1" customWidth="1"/>
    <col min="15110" max="15110" width="12" style="136" customWidth="1"/>
    <col min="15111" max="15111" width="8.28515625" style="136" bestFit="1" customWidth="1"/>
    <col min="15112" max="15112" width="13.85546875" style="136" bestFit="1" customWidth="1"/>
    <col min="15113" max="15113" width="8.28515625" style="136" bestFit="1" customWidth="1"/>
    <col min="15114" max="15114" width="14.5703125" style="136" bestFit="1" customWidth="1"/>
    <col min="15115" max="15115" width="8.28515625" style="136" bestFit="1" customWidth="1"/>
    <col min="15116" max="15116" width="16.42578125" style="136" bestFit="1" customWidth="1"/>
    <col min="15117" max="15117" width="8.28515625" style="136" bestFit="1" customWidth="1"/>
    <col min="15118" max="15118" width="16.42578125" style="136" bestFit="1" customWidth="1"/>
    <col min="15119" max="15119" width="8.28515625" style="136" bestFit="1" customWidth="1"/>
    <col min="15120" max="15120" width="17" style="136" bestFit="1" customWidth="1"/>
    <col min="15121" max="15121" width="8.140625" style="136" bestFit="1" customWidth="1"/>
    <col min="15122" max="15122" width="15.5703125" style="136" bestFit="1" customWidth="1"/>
    <col min="15123" max="15123" width="8.140625" style="136" bestFit="1" customWidth="1"/>
    <col min="15124" max="15124" width="16.140625" style="136" bestFit="1" customWidth="1"/>
    <col min="15125" max="15125" width="9.140625" style="136"/>
    <col min="15126" max="15126" width="12.42578125" style="136" bestFit="1" customWidth="1"/>
    <col min="15127" max="15127" width="9.140625" style="136"/>
    <col min="15128" max="15128" width="12.42578125" style="136" bestFit="1" customWidth="1"/>
    <col min="15129" max="15129" width="9.140625" style="136"/>
    <col min="15130" max="15130" width="12.42578125" style="136" bestFit="1" customWidth="1"/>
    <col min="15131" max="15131" width="9.140625" style="136"/>
    <col min="15132" max="15132" width="12.42578125" style="136" bestFit="1" customWidth="1"/>
    <col min="15133" max="15360" width="9.140625" style="136"/>
    <col min="15361" max="15361" width="8.28515625" style="136" bestFit="1" customWidth="1"/>
    <col min="15362" max="15362" width="31.5703125" style="136" bestFit="1" customWidth="1"/>
    <col min="15363" max="15363" width="8.140625" style="136" bestFit="1" customWidth="1"/>
    <col min="15364" max="15364" width="14.7109375" style="136" bestFit="1" customWidth="1"/>
    <col min="15365" max="15365" width="8.85546875" style="136" bestFit="1" customWidth="1"/>
    <col min="15366" max="15366" width="12" style="136" customWidth="1"/>
    <col min="15367" max="15367" width="8.28515625" style="136" bestFit="1" customWidth="1"/>
    <col min="15368" max="15368" width="13.85546875" style="136" bestFit="1" customWidth="1"/>
    <col min="15369" max="15369" width="8.28515625" style="136" bestFit="1" customWidth="1"/>
    <col min="15370" max="15370" width="14.5703125" style="136" bestFit="1" customWidth="1"/>
    <col min="15371" max="15371" width="8.28515625" style="136" bestFit="1" customWidth="1"/>
    <col min="15372" max="15372" width="16.42578125" style="136" bestFit="1" customWidth="1"/>
    <col min="15373" max="15373" width="8.28515625" style="136" bestFit="1" customWidth="1"/>
    <col min="15374" max="15374" width="16.42578125" style="136" bestFit="1" customWidth="1"/>
    <col min="15375" max="15375" width="8.28515625" style="136" bestFit="1" customWidth="1"/>
    <col min="15376" max="15376" width="17" style="136" bestFit="1" customWidth="1"/>
    <col min="15377" max="15377" width="8.140625" style="136" bestFit="1" customWidth="1"/>
    <col min="15378" max="15378" width="15.5703125" style="136" bestFit="1" customWidth="1"/>
    <col min="15379" max="15379" width="8.140625" style="136" bestFit="1" customWidth="1"/>
    <col min="15380" max="15380" width="16.140625" style="136" bestFit="1" customWidth="1"/>
    <col min="15381" max="15381" width="9.140625" style="136"/>
    <col min="15382" max="15382" width="12.42578125" style="136" bestFit="1" customWidth="1"/>
    <col min="15383" max="15383" width="9.140625" style="136"/>
    <col min="15384" max="15384" width="12.42578125" style="136" bestFit="1" customWidth="1"/>
    <col min="15385" max="15385" width="9.140625" style="136"/>
    <col min="15386" max="15386" width="12.42578125" style="136" bestFit="1" customWidth="1"/>
    <col min="15387" max="15387" width="9.140625" style="136"/>
    <col min="15388" max="15388" width="12.42578125" style="136" bestFit="1" customWidth="1"/>
    <col min="15389" max="15616" width="9.140625" style="136"/>
    <col min="15617" max="15617" width="8.28515625" style="136" bestFit="1" customWidth="1"/>
    <col min="15618" max="15618" width="31.5703125" style="136" bestFit="1" customWidth="1"/>
    <col min="15619" max="15619" width="8.140625" style="136" bestFit="1" customWidth="1"/>
    <col min="15620" max="15620" width="14.7109375" style="136" bestFit="1" customWidth="1"/>
    <col min="15621" max="15621" width="8.85546875" style="136" bestFit="1" customWidth="1"/>
    <col min="15622" max="15622" width="12" style="136" customWidth="1"/>
    <col min="15623" max="15623" width="8.28515625" style="136" bestFit="1" customWidth="1"/>
    <col min="15624" max="15624" width="13.85546875" style="136" bestFit="1" customWidth="1"/>
    <col min="15625" max="15625" width="8.28515625" style="136" bestFit="1" customWidth="1"/>
    <col min="15626" max="15626" width="14.5703125" style="136" bestFit="1" customWidth="1"/>
    <col min="15627" max="15627" width="8.28515625" style="136" bestFit="1" customWidth="1"/>
    <col min="15628" max="15628" width="16.42578125" style="136" bestFit="1" customWidth="1"/>
    <col min="15629" max="15629" width="8.28515625" style="136" bestFit="1" customWidth="1"/>
    <col min="15630" max="15630" width="16.42578125" style="136" bestFit="1" customWidth="1"/>
    <col min="15631" max="15631" width="8.28515625" style="136" bestFit="1" customWidth="1"/>
    <col min="15632" max="15632" width="17" style="136" bestFit="1" customWidth="1"/>
    <col min="15633" max="15633" width="8.140625" style="136" bestFit="1" customWidth="1"/>
    <col min="15634" max="15634" width="15.5703125" style="136" bestFit="1" customWidth="1"/>
    <col min="15635" max="15635" width="8.140625" style="136" bestFit="1" customWidth="1"/>
    <col min="15636" max="15636" width="16.140625" style="136" bestFit="1" customWidth="1"/>
    <col min="15637" max="15637" width="9.140625" style="136"/>
    <col min="15638" max="15638" width="12.42578125" style="136" bestFit="1" customWidth="1"/>
    <col min="15639" max="15639" width="9.140625" style="136"/>
    <col min="15640" max="15640" width="12.42578125" style="136" bestFit="1" customWidth="1"/>
    <col min="15641" max="15641" width="9.140625" style="136"/>
    <col min="15642" max="15642" width="12.42578125" style="136" bestFit="1" customWidth="1"/>
    <col min="15643" max="15643" width="9.140625" style="136"/>
    <col min="15644" max="15644" width="12.42578125" style="136" bestFit="1" customWidth="1"/>
    <col min="15645" max="15872" width="9.140625" style="136"/>
    <col min="15873" max="15873" width="8.28515625" style="136" bestFit="1" customWidth="1"/>
    <col min="15874" max="15874" width="31.5703125" style="136" bestFit="1" customWidth="1"/>
    <col min="15875" max="15875" width="8.140625" style="136" bestFit="1" customWidth="1"/>
    <col min="15876" max="15876" width="14.7109375" style="136" bestFit="1" customWidth="1"/>
    <col min="15877" max="15877" width="8.85546875" style="136" bestFit="1" customWidth="1"/>
    <col min="15878" max="15878" width="12" style="136" customWidth="1"/>
    <col min="15879" max="15879" width="8.28515625" style="136" bestFit="1" customWidth="1"/>
    <col min="15880" max="15880" width="13.85546875" style="136" bestFit="1" customWidth="1"/>
    <col min="15881" max="15881" width="8.28515625" style="136" bestFit="1" customWidth="1"/>
    <col min="15882" max="15882" width="14.5703125" style="136" bestFit="1" customWidth="1"/>
    <col min="15883" max="15883" width="8.28515625" style="136" bestFit="1" customWidth="1"/>
    <col min="15884" max="15884" width="16.42578125" style="136" bestFit="1" customWidth="1"/>
    <col min="15885" max="15885" width="8.28515625" style="136" bestFit="1" customWidth="1"/>
    <col min="15886" max="15886" width="16.42578125" style="136" bestFit="1" customWidth="1"/>
    <col min="15887" max="15887" width="8.28515625" style="136" bestFit="1" customWidth="1"/>
    <col min="15888" max="15888" width="17" style="136" bestFit="1" customWidth="1"/>
    <col min="15889" max="15889" width="8.140625" style="136" bestFit="1" customWidth="1"/>
    <col min="15890" max="15890" width="15.5703125" style="136" bestFit="1" customWidth="1"/>
    <col min="15891" max="15891" width="8.140625" style="136" bestFit="1" customWidth="1"/>
    <col min="15892" max="15892" width="16.140625" style="136" bestFit="1" customWidth="1"/>
    <col min="15893" max="15893" width="9.140625" style="136"/>
    <col min="15894" max="15894" width="12.42578125" style="136" bestFit="1" customWidth="1"/>
    <col min="15895" max="15895" width="9.140625" style="136"/>
    <col min="15896" max="15896" width="12.42578125" style="136" bestFit="1" customWidth="1"/>
    <col min="15897" max="15897" width="9.140625" style="136"/>
    <col min="15898" max="15898" width="12.42578125" style="136" bestFit="1" customWidth="1"/>
    <col min="15899" max="15899" width="9.140625" style="136"/>
    <col min="15900" max="15900" width="12.42578125" style="136" bestFit="1" customWidth="1"/>
    <col min="15901" max="16128" width="9.140625" style="136"/>
    <col min="16129" max="16129" width="8.28515625" style="136" bestFit="1" customWidth="1"/>
    <col min="16130" max="16130" width="31.5703125" style="136" bestFit="1" customWidth="1"/>
    <col min="16131" max="16131" width="8.140625" style="136" bestFit="1" customWidth="1"/>
    <col min="16132" max="16132" width="14.7109375" style="136" bestFit="1" customWidth="1"/>
    <col min="16133" max="16133" width="8.85546875" style="136" bestFit="1" customWidth="1"/>
    <col min="16134" max="16134" width="12" style="136" customWidth="1"/>
    <col min="16135" max="16135" width="8.28515625" style="136" bestFit="1" customWidth="1"/>
    <col min="16136" max="16136" width="13.85546875" style="136" bestFit="1" customWidth="1"/>
    <col min="16137" max="16137" width="8.28515625" style="136" bestFit="1" customWidth="1"/>
    <col min="16138" max="16138" width="14.5703125" style="136" bestFit="1" customWidth="1"/>
    <col min="16139" max="16139" width="8.28515625" style="136" bestFit="1" customWidth="1"/>
    <col min="16140" max="16140" width="16.42578125" style="136" bestFit="1" customWidth="1"/>
    <col min="16141" max="16141" width="8.28515625" style="136" bestFit="1" customWidth="1"/>
    <col min="16142" max="16142" width="16.42578125" style="136" bestFit="1" customWidth="1"/>
    <col min="16143" max="16143" width="8.28515625" style="136" bestFit="1" customWidth="1"/>
    <col min="16144" max="16144" width="17" style="136" bestFit="1" customWidth="1"/>
    <col min="16145" max="16145" width="8.140625" style="136" bestFit="1" customWidth="1"/>
    <col min="16146" max="16146" width="15.5703125" style="136" bestFit="1" customWidth="1"/>
    <col min="16147" max="16147" width="8.140625" style="136" bestFit="1" customWidth="1"/>
    <col min="16148" max="16148" width="16.140625" style="136" bestFit="1" customWidth="1"/>
    <col min="16149" max="16149" width="9.140625" style="136"/>
    <col min="16150" max="16150" width="12.42578125" style="136" bestFit="1" customWidth="1"/>
    <col min="16151" max="16151" width="9.140625" style="136"/>
    <col min="16152" max="16152" width="12.42578125" style="136" bestFit="1" customWidth="1"/>
    <col min="16153" max="16153" width="9.140625" style="136"/>
    <col min="16154" max="16154" width="12.42578125" style="136" bestFit="1" customWidth="1"/>
    <col min="16155" max="16155" width="9.140625" style="136"/>
    <col min="16156" max="16156" width="12.42578125" style="136" bestFit="1" customWidth="1"/>
    <col min="16157" max="16384" width="9.140625" style="136"/>
  </cols>
  <sheetData>
    <row r="1" spans="1:29" ht="65.25" customHeight="1">
      <c r="A1" s="336" t="s">
        <v>240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6"/>
      <c r="T1" s="336"/>
      <c r="U1" s="336"/>
      <c r="V1" s="336"/>
      <c r="W1" s="336"/>
      <c r="X1" s="336"/>
      <c r="Y1" s="336"/>
      <c r="Z1" s="336"/>
      <c r="AA1" s="336"/>
      <c r="AB1" s="336"/>
    </row>
    <row r="2" spans="1:29">
      <c r="A2" s="137" t="s">
        <v>0</v>
      </c>
      <c r="B2" s="138" t="s">
        <v>145</v>
      </c>
      <c r="C2" s="337" t="s">
        <v>83</v>
      </c>
      <c r="D2" s="337"/>
      <c r="E2" s="338" t="s">
        <v>223</v>
      </c>
      <c r="F2" s="338"/>
      <c r="G2" s="339" t="s">
        <v>224</v>
      </c>
      <c r="H2" s="339"/>
      <c r="I2" s="338" t="s">
        <v>225</v>
      </c>
      <c r="J2" s="338"/>
      <c r="K2" s="339" t="s">
        <v>226</v>
      </c>
      <c r="L2" s="339"/>
      <c r="M2" s="338" t="s">
        <v>227</v>
      </c>
      <c r="N2" s="338"/>
      <c r="O2" s="339" t="s">
        <v>228</v>
      </c>
      <c r="P2" s="339"/>
      <c r="Q2" s="338" t="s">
        <v>229</v>
      </c>
      <c r="R2" s="338"/>
      <c r="S2" s="330" t="s">
        <v>230</v>
      </c>
      <c r="T2" s="330"/>
      <c r="U2" s="338" t="s">
        <v>231</v>
      </c>
      <c r="V2" s="338"/>
      <c r="W2" s="339" t="s">
        <v>232</v>
      </c>
      <c r="X2" s="339"/>
      <c r="Y2" s="338" t="s">
        <v>233</v>
      </c>
      <c r="Z2" s="338"/>
      <c r="AA2" s="330" t="s">
        <v>234</v>
      </c>
      <c r="AB2" s="330"/>
    </row>
    <row r="3" spans="1:29">
      <c r="A3" s="137"/>
      <c r="B3" s="138"/>
      <c r="C3" s="138" t="s">
        <v>55</v>
      </c>
      <c r="D3" s="138" t="s">
        <v>235</v>
      </c>
      <c r="E3" s="139" t="s">
        <v>55</v>
      </c>
      <c r="F3" s="139" t="s">
        <v>235</v>
      </c>
      <c r="G3" s="140" t="s">
        <v>55</v>
      </c>
      <c r="H3" s="140" t="s">
        <v>235</v>
      </c>
      <c r="I3" s="139" t="s">
        <v>55</v>
      </c>
      <c r="J3" s="139" t="s">
        <v>235</v>
      </c>
      <c r="K3" s="140" t="s">
        <v>55</v>
      </c>
      <c r="L3" s="140" t="s">
        <v>235</v>
      </c>
      <c r="M3" s="139" t="s">
        <v>55</v>
      </c>
      <c r="N3" s="139" t="s">
        <v>235</v>
      </c>
      <c r="O3" s="140" t="s">
        <v>55</v>
      </c>
      <c r="P3" s="140" t="s">
        <v>235</v>
      </c>
      <c r="Q3" s="139" t="s">
        <v>55</v>
      </c>
      <c r="R3" s="139" t="s">
        <v>235</v>
      </c>
      <c r="S3" s="141" t="s">
        <v>55</v>
      </c>
      <c r="T3" s="141" t="s">
        <v>235</v>
      </c>
      <c r="U3" s="139" t="s">
        <v>55</v>
      </c>
      <c r="V3" s="139" t="s">
        <v>235</v>
      </c>
      <c r="W3" s="140" t="s">
        <v>55</v>
      </c>
      <c r="X3" s="140" t="s">
        <v>235</v>
      </c>
      <c r="Y3" s="139" t="s">
        <v>55</v>
      </c>
      <c r="Z3" s="139" t="s">
        <v>235</v>
      </c>
      <c r="AA3" s="141" t="s">
        <v>55</v>
      </c>
      <c r="AB3" s="141" t="s">
        <v>235</v>
      </c>
    </row>
    <row r="4" spans="1:29">
      <c r="A4" s="142">
        <v>1</v>
      </c>
      <c r="B4" s="143" t="str">
        <f>'Planilha Sintética'!C3</f>
        <v>ADMINISTRAÇÃO LOCAL</v>
      </c>
      <c r="C4" s="144"/>
      <c r="D4" s="145"/>
      <c r="E4" s="146"/>
      <c r="F4" s="147"/>
      <c r="G4" s="148"/>
      <c r="H4" s="149"/>
      <c r="I4" s="146"/>
      <c r="J4" s="150"/>
      <c r="K4" s="148"/>
      <c r="L4" s="149"/>
      <c r="M4" s="146"/>
      <c r="N4" s="150"/>
      <c r="O4" s="148"/>
      <c r="P4" s="149"/>
      <c r="Q4" s="146"/>
      <c r="R4" s="150"/>
      <c r="S4" s="148"/>
      <c r="T4" s="149"/>
      <c r="U4" s="146"/>
      <c r="V4" s="150"/>
      <c r="W4" s="148"/>
      <c r="X4" s="149"/>
      <c r="Y4" s="146"/>
      <c r="Z4" s="150"/>
      <c r="AA4" s="151"/>
      <c r="AB4" s="149"/>
      <c r="AC4" s="152"/>
    </row>
    <row r="5" spans="1:29">
      <c r="A5" s="142">
        <v>2</v>
      </c>
      <c r="B5" s="153" t="str">
        <f>'Planilha Sintética'!C6</f>
        <v>MOBILIZAÇÃO E DESMOBILIZAÇÃO</v>
      </c>
      <c r="C5" s="144"/>
      <c r="D5" s="145"/>
      <c r="E5" s="146"/>
      <c r="F5" s="147"/>
      <c r="G5" s="148"/>
      <c r="H5" s="149"/>
      <c r="I5" s="146"/>
      <c r="J5" s="150"/>
      <c r="K5" s="148"/>
      <c r="L5" s="149"/>
      <c r="M5" s="146"/>
      <c r="N5" s="150"/>
      <c r="O5" s="148"/>
      <c r="P5" s="149"/>
      <c r="Q5" s="146"/>
      <c r="R5" s="150"/>
      <c r="S5" s="151"/>
      <c r="T5" s="149"/>
      <c r="U5" s="146"/>
      <c r="V5" s="150"/>
      <c r="W5" s="148"/>
      <c r="X5" s="149"/>
      <c r="Y5" s="146"/>
      <c r="Z5" s="150"/>
      <c r="AA5" s="151"/>
      <c r="AB5" s="149"/>
      <c r="AC5" s="152"/>
    </row>
    <row r="6" spans="1:29">
      <c r="A6" s="142">
        <v>3</v>
      </c>
      <c r="B6" s="153" t="str">
        <f>'Planilha Sintética'!C9</f>
        <v>CANTEIRO DE OBRAS</v>
      </c>
      <c r="C6" s="144"/>
      <c r="D6" s="145"/>
      <c r="E6" s="146"/>
      <c r="F6" s="147"/>
      <c r="G6" s="148"/>
      <c r="H6" s="149"/>
      <c r="I6" s="146"/>
      <c r="J6" s="150"/>
      <c r="K6" s="148"/>
      <c r="L6" s="149"/>
      <c r="M6" s="146"/>
      <c r="N6" s="150"/>
      <c r="O6" s="148"/>
      <c r="P6" s="149"/>
      <c r="Q6" s="146"/>
      <c r="R6" s="150"/>
      <c r="S6" s="151"/>
      <c r="T6" s="149"/>
      <c r="U6" s="146"/>
      <c r="V6" s="150"/>
      <c r="W6" s="148"/>
      <c r="X6" s="149"/>
      <c r="Y6" s="146"/>
      <c r="Z6" s="150"/>
      <c r="AA6" s="151"/>
      <c r="AB6" s="149"/>
      <c r="AC6" s="152"/>
    </row>
    <row r="7" spans="1:29">
      <c r="A7" s="142">
        <v>4</v>
      </c>
      <c r="B7" s="153" t="str">
        <f>'Planilha Sintética'!C20</f>
        <v>LOCAÇÃO DA OBRA</v>
      </c>
      <c r="C7" s="144"/>
      <c r="D7" s="145"/>
      <c r="E7" s="146"/>
      <c r="F7" s="147"/>
      <c r="G7" s="148"/>
      <c r="H7" s="149"/>
      <c r="I7" s="146"/>
      <c r="J7" s="150"/>
      <c r="K7" s="148"/>
      <c r="L7" s="149"/>
      <c r="M7" s="146"/>
      <c r="N7" s="150"/>
      <c r="O7" s="148"/>
      <c r="P7" s="149"/>
      <c r="Q7" s="146"/>
      <c r="R7" s="150"/>
      <c r="S7" s="151"/>
      <c r="T7" s="149"/>
      <c r="U7" s="146"/>
      <c r="V7" s="150"/>
      <c r="W7" s="148"/>
      <c r="X7" s="149"/>
      <c r="Y7" s="146"/>
      <c r="Z7" s="150"/>
      <c r="AA7" s="151"/>
      <c r="AB7" s="149"/>
      <c r="AC7" s="152"/>
    </row>
    <row r="8" spans="1:29">
      <c r="A8" s="142">
        <v>5</v>
      </c>
      <c r="B8" s="153" t="str">
        <f>'Planilha Sintética'!C23</f>
        <v>DEMOLIÇÕES/RETIRADAS E RECOMPOSIÇÕES</v>
      </c>
      <c r="C8" s="144"/>
      <c r="D8" s="145"/>
      <c r="E8" s="146"/>
      <c r="F8" s="147"/>
      <c r="G8" s="148"/>
      <c r="H8" s="149"/>
      <c r="I8" s="146"/>
      <c r="J8" s="150"/>
      <c r="K8" s="148"/>
      <c r="L8" s="149"/>
      <c r="M8" s="146"/>
      <c r="N8" s="150"/>
      <c r="O8" s="148"/>
      <c r="P8" s="149"/>
      <c r="Q8" s="146"/>
      <c r="R8" s="150"/>
      <c r="S8" s="151"/>
      <c r="T8" s="149"/>
      <c r="U8" s="146"/>
      <c r="V8" s="150"/>
      <c r="W8" s="148"/>
      <c r="X8" s="149"/>
      <c r="Y8" s="146"/>
      <c r="Z8" s="150"/>
      <c r="AA8" s="151"/>
      <c r="AB8" s="149"/>
      <c r="AC8" s="152"/>
    </row>
    <row r="9" spans="1:29">
      <c r="A9" s="142">
        <v>6</v>
      </c>
      <c r="B9" s="153" t="str">
        <f>'Planilha Sintética'!C33</f>
        <v>ESCAVAÇÃO</v>
      </c>
      <c r="C9" s="144"/>
      <c r="D9" s="145"/>
      <c r="E9" s="146"/>
      <c r="F9" s="147"/>
      <c r="G9" s="148"/>
      <c r="H9" s="149"/>
      <c r="I9" s="146"/>
      <c r="J9" s="150"/>
      <c r="K9" s="148"/>
      <c r="L9" s="149"/>
      <c r="M9" s="146"/>
      <c r="N9" s="150"/>
      <c r="O9" s="148"/>
      <c r="P9" s="149"/>
      <c r="Q9" s="146"/>
      <c r="R9" s="150"/>
      <c r="S9" s="151"/>
      <c r="T9" s="149"/>
      <c r="U9" s="146"/>
      <c r="V9" s="150"/>
      <c r="W9" s="148"/>
      <c r="X9" s="149"/>
      <c r="Y9" s="146"/>
      <c r="Z9" s="150"/>
      <c r="AA9" s="151"/>
      <c r="AB9" s="149"/>
      <c r="AC9" s="152"/>
    </row>
    <row r="10" spans="1:29">
      <c r="A10" s="142">
        <v>7</v>
      </c>
      <c r="B10" s="153" t="str">
        <f>'Planilha Sintética'!C42</f>
        <v>BERÇO</v>
      </c>
      <c r="C10" s="144"/>
      <c r="D10" s="145"/>
      <c r="E10" s="146"/>
      <c r="F10" s="147"/>
      <c r="G10" s="148"/>
      <c r="H10" s="149"/>
      <c r="I10" s="146"/>
      <c r="J10" s="150"/>
      <c r="K10" s="148"/>
      <c r="L10" s="149"/>
      <c r="M10" s="146"/>
      <c r="N10" s="150"/>
      <c r="O10" s="148"/>
      <c r="P10" s="149"/>
      <c r="Q10" s="146"/>
      <c r="R10" s="150"/>
      <c r="S10" s="151"/>
      <c r="T10" s="149"/>
      <c r="U10" s="146"/>
      <c r="V10" s="150"/>
      <c r="W10" s="148"/>
      <c r="X10" s="149"/>
      <c r="Y10" s="146"/>
      <c r="Z10" s="150"/>
      <c r="AA10" s="151"/>
      <c r="AB10" s="149"/>
      <c r="AC10" s="152"/>
    </row>
    <row r="11" spans="1:29">
      <c r="A11" s="142">
        <v>8</v>
      </c>
      <c r="B11" s="153" t="str">
        <f>'Planilha Sintética'!C45</f>
        <v>TUBOS DE CONCRETO</v>
      </c>
      <c r="C11" s="144"/>
      <c r="D11" s="145"/>
      <c r="E11" s="146"/>
      <c r="F11" s="147"/>
      <c r="G11" s="148"/>
      <c r="H11" s="149"/>
      <c r="I11" s="146"/>
      <c r="J11" s="150"/>
      <c r="K11" s="148"/>
      <c r="L11" s="149"/>
      <c r="M11" s="146"/>
      <c r="N11" s="150"/>
      <c r="O11" s="148"/>
      <c r="P11" s="149"/>
      <c r="Q11" s="146"/>
      <c r="R11" s="150"/>
      <c r="S11" s="151"/>
      <c r="T11" s="149"/>
      <c r="U11" s="146"/>
      <c r="V11" s="150"/>
      <c r="W11" s="148"/>
      <c r="X11" s="149"/>
      <c r="Y11" s="146"/>
      <c r="Z11" s="150"/>
      <c r="AA11" s="151"/>
      <c r="AB11" s="149"/>
      <c r="AC11" s="152"/>
    </row>
    <row r="12" spans="1:29">
      <c r="A12" s="142">
        <v>9</v>
      </c>
      <c r="B12" s="153" t="str">
        <f>'Planilha Sintética'!C57</f>
        <v>BOCA DE LOBO</v>
      </c>
      <c r="C12" s="144"/>
      <c r="D12" s="145"/>
      <c r="E12" s="146"/>
      <c r="F12" s="147"/>
      <c r="G12" s="148"/>
      <c r="H12" s="149"/>
      <c r="I12" s="146"/>
      <c r="J12" s="150"/>
      <c r="K12" s="148"/>
      <c r="L12" s="149"/>
      <c r="M12" s="146"/>
      <c r="N12" s="150"/>
      <c r="O12" s="148"/>
      <c r="P12" s="149"/>
      <c r="Q12" s="146"/>
      <c r="R12" s="150"/>
      <c r="S12" s="151"/>
      <c r="T12" s="149"/>
      <c r="U12" s="146"/>
      <c r="V12" s="150"/>
      <c r="W12" s="148"/>
      <c r="X12" s="149"/>
      <c r="Y12" s="146"/>
      <c r="Z12" s="150"/>
      <c r="AA12" s="151"/>
      <c r="AB12" s="149"/>
      <c r="AC12" s="152"/>
    </row>
    <row r="13" spans="1:29">
      <c r="A13" s="142">
        <v>10</v>
      </c>
      <c r="B13" s="153" t="str">
        <f>'Planilha Sintética'!C60</f>
        <v>POÇO DE VISITA</v>
      </c>
      <c r="C13" s="144"/>
      <c r="D13" s="145"/>
      <c r="E13" s="146"/>
      <c r="F13" s="147"/>
      <c r="G13" s="148"/>
      <c r="H13" s="149"/>
      <c r="I13" s="146"/>
      <c r="J13" s="150"/>
      <c r="K13" s="148"/>
      <c r="L13" s="149"/>
      <c r="M13" s="146"/>
      <c r="N13" s="150"/>
      <c r="O13" s="148"/>
      <c r="P13" s="149"/>
      <c r="Q13" s="146"/>
      <c r="R13" s="150"/>
      <c r="S13" s="151"/>
      <c r="T13" s="149"/>
      <c r="U13" s="146"/>
      <c r="V13" s="150"/>
      <c r="W13" s="148"/>
      <c r="X13" s="149"/>
      <c r="Y13" s="146"/>
      <c r="Z13" s="150"/>
      <c r="AA13" s="151"/>
      <c r="AB13" s="149"/>
      <c r="AC13" s="152"/>
    </row>
    <row r="14" spans="1:29">
      <c r="A14" s="142">
        <v>11</v>
      </c>
      <c r="B14" s="153" t="str">
        <f>'Planilha Sintética'!C67</f>
        <v>CHAMINÉ</v>
      </c>
      <c r="C14" s="144"/>
      <c r="D14" s="145"/>
      <c r="E14" s="146"/>
      <c r="F14" s="147"/>
      <c r="G14" s="148"/>
      <c r="H14" s="149"/>
      <c r="I14" s="146"/>
      <c r="J14" s="150"/>
      <c r="K14" s="148"/>
      <c r="L14" s="149"/>
      <c r="M14" s="146"/>
      <c r="N14" s="150"/>
      <c r="O14" s="148"/>
      <c r="P14" s="149"/>
      <c r="Q14" s="146"/>
      <c r="R14" s="150"/>
      <c r="S14" s="151"/>
      <c r="T14" s="149"/>
      <c r="U14" s="146"/>
      <c r="V14" s="150"/>
      <c r="W14" s="148"/>
      <c r="X14" s="149"/>
      <c r="Y14" s="146"/>
      <c r="Z14" s="150"/>
      <c r="AA14" s="151"/>
      <c r="AB14" s="149"/>
      <c r="AC14" s="152"/>
    </row>
    <row r="15" spans="1:29">
      <c r="A15" s="142">
        <v>12</v>
      </c>
      <c r="B15" s="153" t="str">
        <f>'Planilha Sintética'!C70</f>
        <v>TAMPA DE FERRO FUNDIDO</v>
      </c>
      <c r="C15" s="144"/>
      <c r="D15" s="145"/>
      <c r="E15" s="146"/>
      <c r="F15" s="147"/>
      <c r="G15" s="148"/>
      <c r="H15" s="149"/>
      <c r="I15" s="146"/>
      <c r="J15" s="150"/>
      <c r="K15" s="148"/>
      <c r="L15" s="149"/>
      <c r="M15" s="146"/>
      <c r="N15" s="150"/>
      <c r="O15" s="148"/>
      <c r="P15" s="149"/>
      <c r="Q15" s="146"/>
      <c r="R15" s="150"/>
      <c r="S15" s="151"/>
      <c r="T15" s="149"/>
      <c r="U15" s="146"/>
      <c r="V15" s="150"/>
      <c r="W15" s="148"/>
      <c r="X15" s="149"/>
      <c r="Y15" s="146"/>
      <c r="Z15" s="150"/>
      <c r="AA15" s="151"/>
      <c r="AB15" s="149"/>
      <c r="AC15" s="152"/>
    </row>
    <row r="16" spans="1:29">
      <c r="A16" s="142">
        <v>13</v>
      </c>
      <c r="B16" s="153" t="str">
        <f>'Planilha Sintética'!C74</f>
        <v>LIGAÇÃO DE ÁGUA</v>
      </c>
      <c r="C16" s="144"/>
      <c r="D16" s="145"/>
      <c r="E16" s="146"/>
      <c r="F16" s="147"/>
      <c r="G16" s="148"/>
      <c r="H16" s="149"/>
      <c r="I16" s="146"/>
      <c r="J16" s="150"/>
      <c r="K16" s="148"/>
      <c r="L16" s="149"/>
      <c r="M16" s="146"/>
      <c r="N16" s="150"/>
      <c r="O16" s="148"/>
      <c r="P16" s="149"/>
      <c r="Q16" s="146"/>
      <c r="R16" s="150"/>
      <c r="S16" s="151"/>
      <c r="T16" s="149"/>
      <c r="U16" s="146"/>
      <c r="V16" s="150"/>
      <c r="W16" s="148"/>
      <c r="X16" s="149"/>
      <c r="Y16" s="146"/>
      <c r="Z16" s="150"/>
      <c r="AA16" s="151"/>
      <c r="AB16" s="149"/>
      <c r="AC16" s="152"/>
    </row>
    <row r="17" spans="1:29">
      <c r="A17" s="142">
        <v>14</v>
      </c>
      <c r="B17" s="153" t="str">
        <f>'Planilha Sintética'!C80</f>
        <v>RETIRADA DE MATERIAL</v>
      </c>
      <c r="C17" s="144"/>
      <c r="D17" s="145"/>
      <c r="E17" s="146"/>
      <c r="F17" s="147"/>
      <c r="G17" s="148"/>
      <c r="H17" s="149"/>
      <c r="I17" s="146"/>
      <c r="J17" s="150"/>
      <c r="K17" s="148"/>
      <c r="L17" s="149"/>
      <c r="M17" s="146"/>
      <c r="N17" s="150"/>
      <c r="O17" s="148"/>
      <c r="P17" s="149"/>
      <c r="Q17" s="146"/>
      <c r="R17" s="150"/>
      <c r="S17" s="151"/>
      <c r="T17" s="149"/>
      <c r="U17" s="146"/>
      <c r="V17" s="150"/>
      <c r="W17" s="148"/>
      <c r="X17" s="149"/>
      <c r="Y17" s="146"/>
      <c r="Z17" s="150"/>
      <c r="AA17" s="151"/>
      <c r="AB17" s="149"/>
      <c r="AC17" s="152"/>
    </row>
    <row r="18" spans="1:29">
      <c r="A18" s="142">
        <v>15</v>
      </c>
      <c r="B18" s="153" t="str">
        <f>'Planilha Sintética'!C84</f>
        <v>DRENO</v>
      </c>
      <c r="C18" s="144"/>
      <c r="D18" s="145"/>
      <c r="E18" s="146"/>
      <c r="F18" s="147"/>
      <c r="G18" s="148"/>
      <c r="H18" s="149"/>
      <c r="I18" s="146"/>
      <c r="J18" s="150"/>
      <c r="K18" s="148"/>
      <c r="L18" s="149"/>
      <c r="M18" s="146"/>
      <c r="N18" s="150"/>
      <c r="O18" s="148"/>
      <c r="P18" s="149"/>
      <c r="Q18" s="146"/>
      <c r="R18" s="150"/>
      <c r="S18" s="151"/>
      <c r="T18" s="149"/>
      <c r="U18" s="146"/>
      <c r="V18" s="150"/>
      <c r="W18" s="148"/>
      <c r="X18" s="149"/>
      <c r="Y18" s="146"/>
      <c r="Z18" s="150"/>
      <c r="AA18" s="151"/>
      <c r="AB18" s="149"/>
      <c r="AC18" s="152"/>
    </row>
    <row r="19" spans="1:29">
      <c r="A19" s="142">
        <v>16</v>
      </c>
      <c r="B19" s="153" t="str">
        <f>'Planilha Sintética'!C91</f>
        <v>TRINCHEIRA DE INFILTRAÇÃO</v>
      </c>
      <c r="C19" s="144"/>
      <c r="D19" s="145"/>
      <c r="E19" s="146"/>
      <c r="F19" s="147"/>
      <c r="G19" s="148"/>
      <c r="H19" s="149"/>
      <c r="I19" s="146"/>
      <c r="J19" s="150"/>
      <c r="K19" s="148"/>
      <c r="L19" s="149"/>
      <c r="M19" s="146"/>
      <c r="N19" s="150"/>
      <c r="O19" s="148"/>
      <c r="P19" s="149"/>
      <c r="Q19" s="146"/>
      <c r="R19" s="150"/>
      <c r="S19" s="151"/>
      <c r="T19" s="149"/>
      <c r="U19" s="146"/>
      <c r="V19" s="150"/>
      <c r="W19" s="148"/>
      <c r="X19" s="149"/>
      <c r="Y19" s="146"/>
      <c r="Z19" s="150"/>
      <c r="AA19" s="151"/>
      <c r="AB19" s="149"/>
      <c r="AC19" s="152"/>
    </row>
    <row r="20" spans="1:29">
      <c r="A20" s="142">
        <v>17</v>
      </c>
      <c r="B20" s="153" t="str">
        <f>'Planilha Sintética'!C98</f>
        <v>DISSIPADOR ENRONCAMENTO</v>
      </c>
      <c r="C20" s="144"/>
      <c r="D20" s="145"/>
      <c r="E20" s="146"/>
      <c r="F20" s="147"/>
      <c r="G20" s="148"/>
      <c r="H20" s="149"/>
      <c r="I20" s="146"/>
      <c r="J20" s="150"/>
      <c r="K20" s="148"/>
      <c r="L20" s="149"/>
      <c r="M20" s="146"/>
      <c r="N20" s="150"/>
      <c r="O20" s="148"/>
      <c r="P20" s="149"/>
      <c r="Q20" s="146"/>
      <c r="R20" s="150"/>
      <c r="S20" s="151"/>
      <c r="T20" s="149"/>
      <c r="U20" s="146"/>
      <c r="V20" s="150"/>
      <c r="W20" s="148"/>
      <c r="X20" s="149"/>
      <c r="Y20" s="146"/>
      <c r="Z20" s="150"/>
      <c r="AA20" s="151"/>
      <c r="AB20" s="149"/>
      <c r="AC20" s="152"/>
    </row>
    <row r="21" spans="1:29">
      <c r="A21" s="142">
        <v>18</v>
      </c>
      <c r="B21" s="153" t="str">
        <f>'Planilha Sintética'!C103</f>
        <v>GRELHA</v>
      </c>
      <c r="C21" s="144"/>
      <c r="D21" s="145"/>
      <c r="E21" s="146"/>
      <c r="F21" s="147"/>
      <c r="G21" s="148"/>
      <c r="H21" s="149"/>
      <c r="I21" s="146"/>
      <c r="J21" s="150"/>
      <c r="K21" s="148"/>
      <c r="L21" s="149"/>
      <c r="M21" s="146"/>
      <c r="N21" s="150"/>
      <c r="O21" s="148"/>
      <c r="P21" s="149"/>
      <c r="Q21" s="146"/>
      <c r="R21" s="150"/>
      <c r="S21" s="151"/>
      <c r="T21" s="149"/>
      <c r="U21" s="146"/>
      <c r="V21" s="150"/>
      <c r="W21" s="148"/>
      <c r="X21" s="149"/>
      <c r="Y21" s="146"/>
      <c r="Z21" s="150"/>
      <c r="AA21" s="151"/>
      <c r="AB21" s="149"/>
      <c r="AC21" s="152"/>
    </row>
    <row r="22" spans="1:29">
      <c r="A22" s="142">
        <v>19</v>
      </c>
      <c r="B22" s="153" t="str">
        <f>'Planilha Sintética'!C110</f>
        <v>ANCORAGEM E CAIXA DE CONTENÇÃO</v>
      </c>
      <c r="C22" s="144"/>
      <c r="D22" s="145"/>
      <c r="E22" s="146"/>
      <c r="F22" s="147"/>
      <c r="G22" s="148"/>
      <c r="H22" s="149"/>
      <c r="I22" s="146"/>
      <c r="J22" s="150"/>
      <c r="K22" s="148"/>
      <c r="L22" s="149"/>
      <c r="M22" s="146"/>
      <c r="N22" s="150"/>
      <c r="O22" s="148"/>
      <c r="P22" s="149"/>
      <c r="Q22" s="146"/>
      <c r="R22" s="150"/>
      <c r="S22" s="151"/>
      <c r="T22" s="149"/>
      <c r="U22" s="146"/>
      <c r="V22" s="150"/>
      <c r="W22" s="148"/>
      <c r="X22" s="149"/>
      <c r="Y22" s="146"/>
      <c r="Z22" s="150"/>
      <c r="AA22" s="151"/>
      <c r="AB22" s="149"/>
      <c r="AC22" s="152"/>
    </row>
    <row r="23" spans="1:29">
      <c r="A23" s="142"/>
      <c r="B23" s="153"/>
      <c r="C23" s="144"/>
      <c r="D23" s="145"/>
      <c r="E23" s="146"/>
      <c r="F23" s="147"/>
      <c r="G23" s="148"/>
      <c r="H23" s="149"/>
      <c r="I23" s="146"/>
      <c r="J23" s="150"/>
      <c r="K23" s="148"/>
      <c r="L23" s="149"/>
      <c r="M23" s="146"/>
      <c r="N23" s="150"/>
      <c r="O23" s="148"/>
      <c r="P23" s="149"/>
      <c r="Q23" s="146"/>
      <c r="R23" s="150"/>
      <c r="S23" s="151"/>
      <c r="T23" s="149"/>
      <c r="U23" s="146"/>
      <c r="V23" s="150"/>
      <c r="W23" s="148"/>
      <c r="X23" s="149"/>
      <c r="Y23" s="146"/>
      <c r="Z23" s="150"/>
      <c r="AA23" s="151"/>
      <c r="AB23" s="149"/>
      <c r="AC23" s="152"/>
    </row>
    <row r="24" spans="1:29">
      <c r="A24" s="331"/>
      <c r="B24" s="332"/>
      <c r="C24" s="332"/>
      <c r="D24" s="332"/>
      <c r="E24" s="332"/>
      <c r="F24" s="332"/>
      <c r="G24" s="332"/>
      <c r="H24" s="332"/>
      <c r="I24" s="332"/>
      <c r="J24" s="332"/>
      <c r="K24" s="332"/>
      <c r="L24" s="332"/>
      <c r="M24" s="332"/>
      <c r="N24" s="332"/>
      <c r="O24" s="332"/>
      <c r="P24" s="332"/>
      <c r="Q24" s="332"/>
      <c r="R24" s="332"/>
      <c r="S24" s="332"/>
      <c r="T24" s="332"/>
      <c r="U24" s="332"/>
      <c r="V24" s="332"/>
      <c r="W24" s="332"/>
      <c r="X24" s="332"/>
      <c r="Y24" s="332"/>
      <c r="Z24" s="332"/>
      <c r="AA24" s="332"/>
      <c r="AB24" s="333"/>
    </row>
    <row r="25" spans="1:29">
      <c r="A25" s="334"/>
      <c r="B25" s="154" t="s">
        <v>236</v>
      </c>
      <c r="C25" s="335"/>
      <c r="D25" s="145"/>
      <c r="E25" s="155"/>
      <c r="F25" s="156"/>
      <c r="G25" s="157"/>
      <c r="H25" s="156"/>
      <c r="I25" s="157"/>
      <c r="J25" s="156"/>
      <c r="K25" s="157"/>
      <c r="L25" s="156"/>
      <c r="M25" s="157"/>
      <c r="N25" s="156"/>
      <c r="O25" s="157"/>
      <c r="P25" s="156"/>
      <c r="Q25" s="157"/>
      <c r="R25" s="156"/>
      <c r="S25" s="157"/>
      <c r="T25" s="156"/>
      <c r="U25" s="157"/>
      <c r="V25" s="156"/>
      <c r="W25" s="157"/>
      <c r="X25" s="156"/>
      <c r="Y25" s="157"/>
      <c r="Z25" s="156"/>
      <c r="AA25" s="157"/>
      <c r="AB25" s="156"/>
    </row>
    <row r="26" spans="1:29">
      <c r="A26" s="334"/>
      <c r="B26" s="154" t="s">
        <v>237</v>
      </c>
      <c r="C26" s="335"/>
      <c r="D26" s="158"/>
      <c r="E26" s="159"/>
      <c r="F26" s="160"/>
      <c r="G26" s="161"/>
      <c r="H26" s="160"/>
      <c r="I26" s="162"/>
      <c r="J26" s="160"/>
      <c r="K26" s="162"/>
      <c r="L26" s="160"/>
      <c r="M26" s="162"/>
      <c r="N26" s="160"/>
      <c r="O26" s="162"/>
      <c r="P26" s="160"/>
      <c r="Q26" s="162"/>
      <c r="R26" s="160"/>
      <c r="S26" s="162"/>
      <c r="T26" s="160"/>
      <c r="U26" s="162"/>
      <c r="V26" s="160"/>
      <c r="W26" s="162"/>
      <c r="X26" s="160"/>
      <c r="Y26" s="162"/>
      <c r="Z26" s="160"/>
      <c r="AA26" s="162"/>
      <c r="AB26" s="160"/>
    </row>
    <row r="27" spans="1:29">
      <c r="A27" s="334"/>
      <c r="B27" s="163"/>
      <c r="C27" s="335"/>
      <c r="D27" s="145"/>
      <c r="E27" s="155"/>
      <c r="F27" s="156"/>
      <c r="G27" s="157"/>
      <c r="H27" s="164"/>
      <c r="I27" s="157"/>
      <c r="J27" s="164"/>
      <c r="K27" s="157"/>
      <c r="L27" s="164"/>
      <c r="M27" s="157"/>
      <c r="N27" s="164"/>
      <c r="O27" s="157"/>
      <c r="P27" s="164"/>
      <c r="Q27" s="157"/>
      <c r="R27" s="164"/>
      <c r="S27" s="157"/>
      <c r="T27" s="164"/>
      <c r="U27" s="157"/>
      <c r="V27" s="164"/>
      <c r="W27" s="157"/>
      <c r="X27" s="164"/>
      <c r="Y27" s="157"/>
      <c r="Z27" s="164"/>
      <c r="AA27" s="157"/>
      <c r="AB27" s="164"/>
    </row>
    <row r="28" spans="1:29">
      <c r="A28" s="334"/>
      <c r="B28" s="154" t="s">
        <v>238</v>
      </c>
      <c r="C28" s="335"/>
      <c r="D28" s="145"/>
      <c r="E28" s="155"/>
      <c r="F28" s="165"/>
      <c r="G28" s="157"/>
      <c r="H28" s="166"/>
      <c r="I28" s="157"/>
      <c r="J28" s="166"/>
      <c r="K28" s="157"/>
      <c r="L28" s="166"/>
      <c r="M28" s="157"/>
      <c r="N28" s="166"/>
      <c r="O28" s="157"/>
      <c r="P28" s="166"/>
      <c r="Q28" s="157"/>
      <c r="R28" s="166"/>
      <c r="S28" s="157"/>
      <c r="T28" s="166"/>
      <c r="U28" s="157"/>
      <c r="V28" s="166"/>
      <c r="W28" s="157"/>
      <c r="X28" s="166"/>
      <c r="Y28" s="157"/>
      <c r="Z28" s="166"/>
      <c r="AA28" s="157"/>
      <c r="AB28" s="166"/>
    </row>
    <row r="29" spans="1:29">
      <c r="A29" s="334"/>
      <c r="B29" s="154" t="s">
        <v>239</v>
      </c>
      <c r="C29" s="335"/>
      <c r="D29" s="167"/>
      <c r="E29" s="155"/>
      <c r="F29" s="162"/>
      <c r="G29" s="144"/>
      <c r="H29" s="162"/>
      <c r="I29" s="144"/>
      <c r="J29" s="162"/>
      <c r="K29" s="144"/>
      <c r="L29" s="162"/>
      <c r="M29" s="144"/>
      <c r="N29" s="162"/>
      <c r="O29" s="144"/>
      <c r="P29" s="162"/>
      <c r="Q29" s="144"/>
      <c r="R29" s="162"/>
      <c r="S29" s="144"/>
      <c r="T29" s="162"/>
      <c r="U29" s="144"/>
      <c r="V29" s="162"/>
      <c r="W29" s="144"/>
      <c r="X29" s="162"/>
      <c r="Y29" s="144"/>
      <c r="Z29" s="162"/>
      <c r="AA29" s="144"/>
      <c r="AB29" s="162"/>
    </row>
    <row r="32" spans="1:29">
      <c r="D32" s="136" t="s">
        <v>206</v>
      </c>
    </row>
  </sheetData>
  <mergeCells count="17">
    <mergeCell ref="Y2:Z2"/>
    <mergeCell ref="AA2:AB2"/>
    <mergeCell ref="A24:AB24"/>
    <mergeCell ref="A25:A29"/>
    <mergeCell ref="C25:C29"/>
    <mergeCell ref="A1:AB1"/>
    <mergeCell ref="C2:D2"/>
    <mergeCell ref="E2:F2"/>
    <mergeCell ref="G2:H2"/>
    <mergeCell ref="I2:J2"/>
    <mergeCell ref="K2:L2"/>
    <mergeCell ref="M2:N2"/>
    <mergeCell ref="O2:P2"/>
    <mergeCell ref="Q2:R2"/>
    <mergeCell ref="S2:T2"/>
    <mergeCell ref="U2:V2"/>
    <mergeCell ref="W2:X2"/>
  </mergeCells>
  <pageMargins left="0.51181102362204722" right="0.51181102362204722" top="0.78740157480314965" bottom="0.78740157480314965" header="0.31496062992125984" footer="0.31496062992125984"/>
  <pageSetup paperSize="9" scale="3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Planilha Sintética</vt:lpstr>
      <vt:lpstr>Planilha Analítica</vt:lpstr>
      <vt:lpstr>CRONOGRAMA</vt:lpstr>
      <vt:lpstr>CRONOGRAMA!Area_de_impressao</vt:lpstr>
      <vt:lpstr>'Planilha Sintética'!Area_de_impressao</vt:lpstr>
      <vt:lpstr>'Planilha Sintética'!Titulos_de_impressao</vt:lpstr>
    </vt:vector>
  </TitlesOfParts>
  <Company>Pessoal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Drenagem pluvial Campus JK- Diamantina_MG</dc:title>
  <dc:subject>Drenagem</dc:subject>
  <dc:creator>Lucas E.C. Diniz</dc:creator>
  <cp:keywords>Drenagem.</cp:keywords>
  <dc:description>Readequação da drenagem pluvial do campus JK-Diamantina- MG. Equipe evolvida,  Engº Lucas Diniz, Tec. Ed Roberto Carlos, Engº Robson Nogeira,  Engº Alessandro Avlves Diretor de Infraestrutura da UFVJM-Diamantina.</dc:description>
  <cp:lastModifiedBy> </cp:lastModifiedBy>
  <cp:lastPrinted>2013-09-17T15:07:50Z</cp:lastPrinted>
  <dcterms:created xsi:type="dcterms:W3CDTF">2012-07-02T17:21:37Z</dcterms:created>
  <dcterms:modified xsi:type="dcterms:W3CDTF">2013-10-05T20:47:20Z</dcterms:modified>
</cp:coreProperties>
</file>